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30"/>
  <workbookPr defaultThemeVersion="124226"/>
  <mc:AlternateContent xmlns:mc="http://schemas.openxmlformats.org/markup-compatibility/2006">
    <mc:Choice Requires="x15">
      <x15ac:absPath xmlns:x15ac="http://schemas.microsoft.com/office/spreadsheetml/2010/11/ac" url="C:\Users\sioux\OneDrive\Desktop\Program Planning\2025\"/>
    </mc:Choice>
  </mc:AlternateContent>
  <xr:revisionPtr revIDLastSave="100" documentId="13_ncr:1_{10595DC4-A87B-40C4-B711-54F3B163E0CC}" xr6:coauthVersionLast="47" xr6:coauthVersionMax="47" xr10:uidLastSave="{7B7D4027-F0C0-49EA-96CF-3E5A9728D66B}"/>
  <bookViews>
    <workbookView xWindow="-120" yWindow="-120" windowWidth="29040" windowHeight="15720" firstSheet="1" xr2:uid="{00000000-000D-0000-FFFF-FFFF00000000}"/>
  </bookViews>
  <sheets>
    <sheet name="Explanation and Planning" sheetId="3" r:id="rId1"/>
    <sheet name="Pack Activities" sheetId="1" r:id="rId2"/>
    <sheet name="Budget planner" sheetId="2" r:id="rId3"/>
  </sheets>
  <definedNames>
    <definedName name="_xlnm.Print_Area" localSheetId="0">'Explanation and Planning'!$A$1:$J$23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2" l="1"/>
  <c r="E16" i="2"/>
  <c r="E36" i="2"/>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8" i="1"/>
  <c r="E28" i="2" l="1"/>
  <c r="E44" i="1"/>
  <c r="K44" i="1" l="1"/>
  <c r="E2" i="2" s="1"/>
  <c r="E29" i="2" s="1"/>
  <c r="D51" i="2"/>
  <c r="E41" i="2" l="1"/>
  <c r="E40" i="2" l="1"/>
  <c r="E42" i="2" s="1"/>
  <c r="A48" i="2" s="1"/>
  <c r="E48" i="2" s="1"/>
  <c r="A51" i="2" s="1"/>
  <c r="E51" i="2" s="1"/>
  <c r="A53" i="2" l="1"/>
  <c r="E53" i="2" s="1"/>
</calcChain>
</file>

<file path=xl/sharedStrings.xml><?xml version="1.0" encoding="utf-8"?>
<sst xmlns="http://schemas.openxmlformats.org/spreadsheetml/2006/main" count="146" uniqueCount="102">
  <si>
    <t>Pack Planning and Budgeting Form</t>
  </si>
  <si>
    <t>Directions</t>
  </si>
  <si>
    <t xml:space="preserve"> </t>
  </si>
  <si>
    <t>Complete the TOP portion of the Pack Activities sheet (unit number registered Cub Scouts, and active parents)</t>
  </si>
  <si>
    <t>Brainstorm program ideas.
Gather calendars, plans, vacations, council and district events--everything discussed in the program planning  presentation. 
Finalize list of activities and dates.</t>
  </si>
  <si>
    <t>Place those activities and dates on the Pack Activities calendar, along with the per Scout cost for events</t>
  </si>
  <si>
    <t>The pack activities planner will automatically calculate the costs for your pack</t>
  </si>
  <si>
    <t>Click on budget Planner
1. Cells shaded in grey will already be filled for you (don’t type in the grey cells)
2.Cells shaded in yellow are specific to your pack. Please enter the total amount you expect your pack to spend on those items in a year.</t>
  </si>
  <si>
    <t>Save your Calendar and Budget in the following format:
Pack 123 Calendar and Budget 2026-2027
Email to your DE no later than July 31, 2026</t>
  </si>
  <si>
    <t>Pack Activity Planner</t>
  </si>
  <si>
    <t>Planning Year: August 2026 - July 2027</t>
  </si>
  <si>
    <t>Pack #</t>
  </si>
  <si>
    <t>Total Registered Youth:</t>
  </si>
  <si>
    <t>Total Registered Adults:</t>
  </si>
  <si>
    <t>Month</t>
  </si>
  <si>
    <t>Activity</t>
  </si>
  <si>
    <t># Scouts</t>
  </si>
  <si>
    <t>$/Scout</t>
  </si>
  <si>
    <t>Total Cost</t>
  </si>
  <si>
    <t>$Scout</t>
  </si>
  <si>
    <t>August</t>
  </si>
  <si>
    <t>February</t>
  </si>
  <si>
    <t>Pack Fun Day</t>
  </si>
  <si>
    <t>Blue and Gold Banquet</t>
  </si>
  <si>
    <t>Den Meeting</t>
  </si>
  <si>
    <t>September</t>
  </si>
  <si>
    <t>No Scouts</t>
  </si>
  <si>
    <t>Pinwood Derby Build Day</t>
  </si>
  <si>
    <t>Recruiting Night</t>
  </si>
  <si>
    <t>March</t>
  </si>
  <si>
    <t>Popcorn Begins</t>
  </si>
  <si>
    <t>Pack Meeting</t>
  </si>
  <si>
    <t>Pinewood Derby</t>
  </si>
  <si>
    <t>October</t>
  </si>
  <si>
    <t>Pack Committee Meeting</t>
  </si>
  <si>
    <t>Fire Station Visit</t>
  </si>
  <si>
    <t>Popcorn Ends</t>
  </si>
  <si>
    <t>April</t>
  </si>
  <si>
    <t>November</t>
  </si>
  <si>
    <t>May</t>
  </si>
  <si>
    <t>December</t>
  </si>
  <si>
    <t>June</t>
  </si>
  <si>
    <t>January</t>
  </si>
  <si>
    <t>Pack Fun Day at Park</t>
  </si>
  <si>
    <t>July</t>
  </si>
  <si>
    <t>14-17</t>
  </si>
  <si>
    <t>Webelos Resident Camp</t>
  </si>
  <si>
    <t>18-20</t>
  </si>
  <si>
    <t>Cub Resident Camp</t>
  </si>
  <si>
    <t>Sub Total</t>
  </si>
  <si>
    <t>Now click on the "Budget planner" tab below to complete the rest of the worksheet.</t>
  </si>
  <si>
    <t>Pack Budget</t>
  </si>
  <si>
    <r>
      <t>A. Total Activity Plan</t>
    </r>
    <r>
      <rPr>
        <b/>
        <sz val="10"/>
        <rFont val="Arial"/>
        <family val="2"/>
      </rPr>
      <t xml:space="preserve"> (from first five sheet)</t>
    </r>
  </si>
  <si>
    <t>Pack Expenses</t>
  </si>
  <si>
    <t>Scout</t>
  </si>
  <si>
    <t>Registration</t>
  </si>
  <si>
    <t>Scouts' Life</t>
  </si>
  <si>
    <t>Uniforms</t>
  </si>
  <si>
    <t>Hand Books</t>
  </si>
  <si>
    <t>Advancements</t>
  </si>
  <si>
    <t>Religious Emblems</t>
  </si>
  <si>
    <t>Den Graduation &amp; Webelos Crossover Recog.</t>
  </si>
  <si>
    <t>Leader</t>
  </si>
  <si>
    <t>Adult Leader Training</t>
  </si>
  <si>
    <t>Adult Registration</t>
  </si>
  <si>
    <t>Recognition Awards</t>
  </si>
  <si>
    <t>Equipment</t>
  </si>
  <si>
    <t>Current Needs</t>
  </si>
  <si>
    <t>2-3 Year Needs</t>
  </si>
  <si>
    <t>Operating</t>
  </si>
  <si>
    <t>Popcorn - Unit Blitz Day Prizes</t>
  </si>
  <si>
    <t>Mailing and Postage</t>
  </si>
  <si>
    <t>Miscellaneous Items</t>
  </si>
  <si>
    <t>Insurance and Liability Fee (Recharter)</t>
  </si>
  <si>
    <t>Total Other Expenses</t>
  </si>
  <si>
    <t>B.  Total Pack Expenses</t>
  </si>
  <si>
    <t>Activity Expenses + Other Expenses</t>
  </si>
  <si>
    <t>Pack Income (not popcorn)</t>
  </si>
  <si>
    <t>New Member Fees</t>
  </si>
  <si>
    <t>Dues</t>
  </si>
  <si>
    <t>Other Income (don't forget your Unit Money Earning Application!)</t>
  </si>
  <si>
    <t>C. Total Income-Not Popcorn</t>
  </si>
  <si>
    <t>Calculate your Popcorn Income Needs</t>
  </si>
  <si>
    <r>
      <t xml:space="preserve">Now, </t>
    </r>
    <r>
      <rPr>
        <b/>
        <i/>
        <sz val="10"/>
        <rFont val="Arial"/>
        <family val="2"/>
      </rPr>
      <t>subtract</t>
    </r>
    <r>
      <rPr>
        <b/>
        <sz val="10"/>
        <rFont val="Arial"/>
        <family val="2"/>
      </rPr>
      <t xml:space="preserve"> your pack's income from sources other than popcorn C. from your total pack expenses B. to find the income required from popcorn D.</t>
    </r>
  </si>
  <si>
    <r>
      <t>Minus</t>
    </r>
    <r>
      <rPr>
        <b/>
        <sz val="10"/>
        <rFont val="Arial"/>
        <family val="2"/>
      </rPr>
      <t xml:space="preserve"> </t>
    </r>
    <r>
      <rPr>
        <b/>
        <sz val="14"/>
        <rFont val="Arial"/>
        <family val="2"/>
      </rPr>
      <t>C. Total Income Not Popcorn</t>
    </r>
  </si>
  <si>
    <r>
      <t xml:space="preserve">equals </t>
    </r>
    <r>
      <rPr>
        <b/>
        <sz val="14"/>
        <rFont val="Arial"/>
        <family val="2"/>
      </rPr>
      <t xml:space="preserve">D. Total Income need from Popcorn  </t>
    </r>
  </si>
  <si>
    <t>Popcorn Goal Planner</t>
  </si>
  <si>
    <t>Finally, calculate the amount of popcorn your pack and each Scout need to sell to meet your budget.</t>
  </si>
  <si>
    <t>divided by</t>
  </si>
  <si>
    <t>D. Income Needed</t>
  </si>
  <si>
    <t>Popcorn Commission %</t>
  </si>
  <si>
    <t>Pack Sales</t>
  </si>
  <si>
    <t>From Popcorn Sale</t>
  </si>
  <si>
    <t>Goal</t>
  </si>
  <si>
    <t>Pack Sales Goal</t>
  </si>
  <si>
    <t>Number of Scouts</t>
  </si>
  <si>
    <t>Per Scout</t>
  </si>
  <si>
    <t>Per Scout Sales Goal</t>
  </si>
  <si>
    <t xml:space="preserve">National Average </t>
  </si>
  <si>
    <t>Container Goal</t>
  </si>
  <si>
    <t>Container price</t>
  </si>
  <si>
    <t>per Scout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</si>
</sst>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quot;$&quot;#,##0.00"/>
  </numFmts>
  <fonts count="22">
    <font>
      <sz val="10"/>
      <name val="Arial"/>
    </font>
    <font>
      <sz val="10"/>
      <name val="Arial"/>
      <family val="2"/>
    </font>
    <font>
      <b/>
      <sz val="10"/>
      <name val="Arial"/>
      <family val="2"/>
    </font>
    <font>
      <b/>
      <sz val="12"/>
      <name val="Arial"/>
      <family val="2"/>
    </font>
    <font>
      <sz val="10"/>
      <name val="Arial"/>
      <family val="2"/>
    </font>
    <font>
      <b/>
      <sz val="14"/>
      <name val="Arial"/>
      <family val="2"/>
    </font>
    <font>
      <b/>
      <sz val="16"/>
      <name val="Arial"/>
      <family val="2"/>
    </font>
    <font>
      <b/>
      <i/>
      <sz val="10"/>
      <name val="Arial"/>
      <family val="2"/>
    </font>
    <font>
      <b/>
      <sz val="14"/>
      <color indexed="12"/>
      <name val="Arial"/>
      <family val="2"/>
    </font>
    <font>
      <b/>
      <sz val="14"/>
      <color indexed="17"/>
      <name val="Arial"/>
      <family val="2"/>
    </font>
    <font>
      <b/>
      <i/>
      <sz val="14"/>
      <color indexed="12"/>
      <name val="Arial"/>
      <family val="2"/>
    </font>
    <font>
      <b/>
      <i/>
      <sz val="12"/>
      <color indexed="12"/>
      <name val="Arial"/>
      <family val="2"/>
    </font>
    <font>
      <b/>
      <u/>
      <sz val="10"/>
      <name val="Arial"/>
      <family val="2"/>
    </font>
    <font>
      <b/>
      <u/>
      <sz val="9"/>
      <name val="Arial"/>
      <family val="2"/>
    </font>
    <font>
      <sz val="9"/>
      <name val="Arial"/>
      <family val="2"/>
    </font>
    <font>
      <sz val="12"/>
      <name val="Arial"/>
      <family val="2"/>
    </font>
    <font>
      <sz val="14"/>
      <name val="Arial"/>
      <family val="2"/>
    </font>
    <font>
      <sz val="22"/>
      <name val="Arial"/>
      <family val="2"/>
    </font>
    <font>
      <b/>
      <sz val="22"/>
      <name val="Arial"/>
      <family val="2"/>
    </font>
    <font>
      <b/>
      <i/>
      <sz val="16"/>
      <name val="Arial"/>
      <family val="2"/>
    </font>
    <font>
      <sz val="16"/>
      <name val="Arial"/>
      <family val="2"/>
    </font>
    <font>
      <sz val="10"/>
      <color rgb="FFFF0000"/>
      <name val="Arial"/>
      <family val="2"/>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21">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19">
    <xf numFmtId="0" fontId="0" fillId="0" borderId="0" xfId="0"/>
    <xf numFmtId="0" fontId="2" fillId="0" borderId="0" xfId="0" applyFont="1"/>
    <xf numFmtId="0" fontId="0" fillId="0" borderId="0" xfId="0" applyAlignment="1">
      <alignment horizontal="center" wrapText="1"/>
    </xf>
    <xf numFmtId="0" fontId="2" fillId="0" borderId="0" xfId="0" applyFont="1" applyAlignment="1">
      <alignment horizontal="center"/>
    </xf>
    <xf numFmtId="0" fontId="0" fillId="0" borderId="0" xfId="0" applyAlignment="1">
      <alignment horizontal="center"/>
    </xf>
    <xf numFmtId="44" fontId="0" fillId="0" borderId="0" xfId="1" applyFont="1" applyAlignment="1" applyProtection="1">
      <alignment horizontal="center"/>
    </xf>
    <xf numFmtId="0" fontId="3" fillId="0" borderId="0" xfId="0" applyFont="1"/>
    <xf numFmtId="0" fontId="5" fillId="0" borderId="0" xfId="0" applyFont="1"/>
    <xf numFmtId="0" fontId="6" fillId="0" borderId="0" xfId="0" applyFont="1"/>
    <xf numFmtId="0" fontId="5" fillId="0" borderId="0" xfId="0" applyFont="1" applyAlignment="1">
      <alignment horizontal="left"/>
    </xf>
    <xf numFmtId="0" fontId="7" fillId="0" borderId="0" xfId="0" applyFont="1"/>
    <xf numFmtId="0" fontId="0" fillId="0" borderId="3" xfId="0" applyBorder="1"/>
    <xf numFmtId="0" fontId="0" fillId="0" borderId="0" xfId="0" applyAlignment="1">
      <alignment horizontal="centerContinuous"/>
    </xf>
    <xf numFmtId="0" fontId="0" fillId="0" borderId="4" xfId="0" applyBorder="1"/>
    <xf numFmtId="0" fontId="0" fillId="0" borderId="4" xfId="0" applyBorder="1" applyAlignment="1">
      <alignment horizontal="center"/>
    </xf>
    <xf numFmtId="0" fontId="2" fillId="0" borderId="0" xfId="0" applyFont="1" applyAlignment="1">
      <alignment horizontal="centerContinuous"/>
    </xf>
    <xf numFmtId="0" fontId="9" fillId="0" borderId="0" xfId="0" applyFont="1" applyAlignment="1">
      <alignment horizontal="centerContinuous"/>
    </xf>
    <xf numFmtId="0" fontId="8" fillId="0" borderId="0" xfId="0" applyFont="1"/>
    <xf numFmtId="0" fontId="10" fillId="0" borderId="0" xfId="0" applyFont="1"/>
    <xf numFmtId="0" fontId="2" fillId="0" borderId="0" xfId="0" applyFont="1" applyAlignment="1">
      <alignment vertical="top"/>
    </xf>
    <xf numFmtId="0" fontId="2" fillId="0" borderId="0" xfId="0" applyFont="1" applyAlignment="1">
      <alignment horizontal="center" vertical="top"/>
    </xf>
    <xf numFmtId="44" fontId="0" fillId="0" borderId="3" xfId="1" applyFont="1" applyBorder="1" applyProtection="1"/>
    <xf numFmtId="44" fontId="0" fillId="0" borderId="3" xfId="1" applyFont="1" applyFill="1" applyBorder="1" applyProtection="1"/>
    <xf numFmtId="0" fontId="2" fillId="0" borderId="0" xfId="0" applyFont="1" applyAlignment="1">
      <alignment horizontal="left" indent="3"/>
    </xf>
    <xf numFmtId="0" fontId="4" fillId="0" borderId="0" xfId="0" applyFont="1"/>
    <xf numFmtId="0" fontId="2" fillId="0" borderId="0" xfId="0" applyFont="1" applyAlignment="1">
      <alignment horizontal="center" wrapText="1"/>
    </xf>
    <xf numFmtId="0" fontId="0" fillId="0" borderId="0" xfId="0" applyAlignment="1">
      <alignment wrapText="1"/>
    </xf>
    <xf numFmtId="44" fontId="0" fillId="0" borderId="0" xfId="1" applyFont="1" applyFill="1" applyBorder="1" applyAlignment="1" applyProtection="1">
      <alignment horizontal="center"/>
    </xf>
    <xf numFmtId="0" fontId="1" fillId="0" borderId="0" xfId="0" applyFont="1"/>
    <xf numFmtId="0" fontId="1" fillId="0" borderId="0" xfId="0" applyFont="1" applyAlignment="1">
      <alignment horizontal="center"/>
    </xf>
    <xf numFmtId="0" fontId="1" fillId="0" borderId="0" xfId="0" applyFont="1" applyAlignment="1">
      <alignment horizontal="left"/>
    </xf>
    <xf numFmtId="40" fontId="0" fillId="2" borderId="3" xfId="0" applyNumberFormat="1" applyFill="1" applyBorder="1" applyAlignment="1">
      <alignment horizontal="center"/>
    </xf>
    <xf numFmtId="44" fontId="0" fillId="3" borderId="3" xfId="1" applyFont="1" applyFill="1" applyBorder="1" applyAlignment="1" applyProtection="1">
      <alignment horizontal="center"/>
      <protection locked="0"/>
    </xf>
    <xf numFmtId="0" fontId="15" fillId="0" borderId="0" xfId="0" applyFont="1"/>
    <xf numFmtId="44" fontId="0" fillId="2" borderId="3" xfId="1" applyFont="1" applyFill="1" applyBorder="1" applyAlignment="1" applyProtection="1">
      <alignment horizontal="center"/>
    </xf>
    <xf numFmtId="0" fontId="0" fillId="0" borderId="0" xfId="0" applyAlignment="1">
      <alignment vertical="center"/>
    </xf>
    <xf numFmtId="0" fontId="0" fillId="0" borderId="0" xfId="0" applyAlignment="1">
      <alignment horizontal="center" vertical="center"/>
    </xf>
    <xf numFmtId="0" fontId="16" fillId="0" borderId="0" xfId="0" applyFont="1" applyAlignment="1">
      <alignment horizontal="center" vertical="center"/>
    </xf>
    <xf numFmtId="0" fontId="2" fillId="0" borderId="0" xfId="0" applyFont="1" applyAlignment="1">
      <alignment wrapText="1"/>
    </xf>
    <xf numFmtId="44" fontId="0" fillId="0" borderId="0" xfId="1" applyFont="1" applyBorder="1" applyAlignment="1" applyProtection="1">
      <alignment horizontal="center"/>
    </xf>
    <xf numFmtId="8" fontId="0" fillId="2" borderId="3" xfId="1" applyNumberFormat="1" applyFont="1" applyFill="1" applyBorder="1" applyAlignment="1" applyProtection="1">
      <alignment horizontal="left"/>
    </xf>
    <xf numFmtId="44" fontId="21" fillId="0" borderId="5" xfId="1" applyFont="1" applyFill="1" applyBorder="1" applyAlignment="1" applyProtection="1">
      <alignment horizontal="center"/>
      <protection locked="0"/>
    </xf>
    <xf numFmtId="44" fontId="0" fillId="0" borderId="5" xfId="1" applyFont="1" applyFill="1" applyBorder="1" applyAlignment="1" applyProtection="1">
      <alignment horizontal="center"/>
      <protection locked="0"/>
    </xf>
    <xf numFmtId="0" fontId="1" fillId="0" borderId="0" xfId="0" applyFont="1" applyAlignment="1">
      <alignment horizontal="centerContinuous"/>
    </xf>
    <xf numFmtId="8" fontId="0" fillId="2" borderId="3" xfId="0" applyNumberFormat="1" applyFill="1" applyBorder="1" applyAlignment="1">
      <alignment horizontal="center"/>
    </xf>
    <xf numFmtId="0" fontId="7" fillId="0" borderId="0" xfId="0" applyFont="1" applyAlignment="1">
      <alignment horizontal="center"/>
    </xf>
    <xf numFmtId="0" fontId="12" fillId="0" borderId="0" xfId="0" applyFont="1" applyAlignment="1">
      <alignment horizontal="left" vertical="center" wrapText="1"/>
    </xf>
    <xf numFmtId="0" fontId="0" fillId="0" borderId="0" xfId="0" applyAlignment="1">
      <alignment horizontal="left"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2" fillId="0" borderId="0" xfId="0" applyFont="1" applyAlignment="1">
      <alignment horizontal="center" vertical="center"/>
    </xf>
    <xf numFmtId="0" fontId="1" fillId="0" borderId="2" xfId="0" applyFont="1" applyBorder="1" applyAlignment="1" applyProtection="1">
      <alignment horizontal="center" vertical="center" wrapText="1"/>
      <protection locked="0"/>
    </xf>
    <xf numFmtId="0" fontId="1" fillId="0" borderId="2" xfId="0" applyFont="1" applyBorder="1" applyAlignment="1" applyProtection="1">
      <alignment vertical="center" wrapText="1"/>
      <protection locked="0"/>
    </xf>
    <xf numFmtId="0" fontId="2" fillId="0" borderId="2" xfId="0" applyFont="1" applyBorder="1" applyAlignment="1" applyProtection="1">
      <alignment horizontal="center" vertical="center" wrapText="1"/>
      <protection locked="0"/>
    </xf>
    <xf numFmtId="0" fontId="1" fillId="0" borderId="2" xfId="0" applyFont="1" applyBorder="1" applyAlignment="1" applyProtection="1">
      <alignment horizontal="right" vertical="center" wrapText="1"/>
      <protection locked="0"/>
    </xf>
    <xf numFmtId="0" fontId="1" fillId="0" borderId="2" xfId="0" applyFont="1" applyBorder="1" applyAlignment="1" applyProtection="1">
      <alignment horizontal="left" vertical="center" wrapText="1"/>
      <protection locked="0"/>
    </xf>
    <xf numFmtId="0" fontId="1" fillId="0" borderId="14" xfId="0" applyFont="1" applyBorder="1" applyProtection="1">
      <protection locked="0"/>
    </xf>
    <xf numFmtId="44" fontId="1" fillId="0" borderId="2" xfId="1" applyFont="1" applyFill="1" applyBorder="1" applyAlignment="1" applyProtection="1">
      <protection locked="0"/>
    </xf>
    <xf numFmtId="44" fontId="1" fillId="0" borderId="2" xfId="1" applyFont="1" applyFill="1" applyBorder="1" applyAlignment="1" applyProtection="1"/>
    <xf numFmtId="0" fontId="1" fillId="0" borderId="2" xfId="0" applyFont="1" applyBorder="1" applyProtection="1">
      <protection locked="0"/>
    </xf>
    <xf numFmtId="0" fontId="1" fillId="0" borderId="2" xfId="0" applyFont="1" applyBorder="1" applyAlignment="1">
      <alignment horizont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18" xfId="0" applyFont="1" applyBorder="1" applyAlignment="1">
      <alignment horizontal="center" vertical="center"/>
    </xf>
    <xf numFmtId="0" fontId="1" fillId="0" borderId="19" xfId="0" applyFont="1" applyBorder="1" applyProtection="1">
      <protection locked="0"/>
    </xf>
    <xf numFmtId="44" fontId="1" fillId="0" borderId="7" xfId="1" applyFont="1" applyFill="1" applyBorder="1" applyAlignment="1" applyProtection="1">
      <protection locked="0"/>
    </xf>
    <xf numFmtId="0" fontId="0" fillId="0" borderId="2" xfId="0" applyBorder="1"/>
    <xf numFmtId="8" fontId="1" fillId="0" borderId="0" xfId="0" applyNumberFormat="1" applyFont="1" applyAlignment="1">
      <alignment horizontal="center"/>
    </xf>
    <xf numFmtId="0" fontId="1" fillId="0" borderId="0" xfId="0" applyFont="1" applyProtection="1">
      <protection locked="0"/>
    </xf>
    <xf numFmtId="16" fontId="1" fillId="0" borderId="2" xfId="0" applyNumberFormat="1" applyFont="1" applyBorder="1" applyAlignment="1" applyProtection="1">
      <alignment horizontal="right" vertical="center" wrapText="1"/>
      <protection locked="0"/>
    </xf>
    <xf numFmtId="8" fontId="0" fillId="0" borderId="0" xfId="1" applyNumberFormat="1" applyFont="1" applyFill="1" applyBorder="1" applyAlignment="1" applyProtection="1">
      <alignment horizontal="center"/>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2" xfId="0" applyFont="1" applyBorder="1" applyAlignment="1">
      <alignment vertical="center"/>
    </xf>
    <xf numFmtId="44" fontId="0" fillId="3" borderId="3" xfId="1" applyFont="1" applyFill="1" applyBorder="1" applyAlignment="1" applyProtection="1">
      <alignment horizontal="center"/>
    </xf>
    <xf numFmtId="0" fontId="0" fillId="2" borderId="3" xfId="0" applyFill="1" applyBorder="1" applyAlignment="1" applyProtection="1">
      <alignment horizontal="center"/>
      <protection locked="0"/>
    </xf>
    <xf numFmtId="0" fontId="0" fillId="2" borderId="3" xfId="0" applyFill="1" applyBorder="1" applyAlignment="1">
      <alignment horizontal="center"/>
    </xf>
    <xf numFmtId="164" fontId="0" fillId="2" borderId="3" xfId="0" applyNumberFormat="1" applyFill="1" applyBorder="1" applyAlignment="1" applyProtection="1">
      <alignment horizontal="center"/>
      <protection locked="0"/>
    </xf>
    <xf numFmtId="0" fontId="2" fillId="2" borderId="2" xfId="0" applyFont="1" applyFill="1" applyBorder="1" applyAlignment="1">
      <alignment horizontal="center" vertical="center"/>
    </xf>
    <xf numFmtId="8" fontId="1" fillId="2" borderId="2" xfId="0" applyNumberFormat="1" applyFont="1" applyFill="1" applyBorder="1" applyAlignment="1">
      <alignment horizontal="center"/>
    </xf>
    <xf numFmtId="0" fontId="0" fillId="0" borderId="0" xfId="0" applyAlignment="1">
      <alignment horizontal="center" vertical="center" wrapText="1"/>
    </xf>
    <xf numFmtId="0" fontId="1" fillId="0" borderId="20" xfId="0" applyFont="1" applyBorder="1" applyAlignment="1">
      <alignment horizontal="center" vertical="center"/>
    </xf>
    <xf numFmtId="0" fontId="1" fillId="0" borderId="14" xfId="0" applyFont="1" applyBorder="1" applyAlignment="1">
      <alignment horizontal="center" vertical="center"/>
    </xf>
    <xf numFmtId="0" fontId="18" fillId="0" borderId="0" xfId="0" applyFont="1" applyAlignment="1">
      <alignment horizontal="center" vertical="center"/>
    </xf>
    <xf numFmtId="0" fontId="1" fillId="0" borderId="2" xfId="0" applyFont="1" applyBorder="1" applyAlignment="1" applyProtection="1">
      <alignment horizontal="center" vertical="center"/>
      <protection locked="0"/>
    </xf>
    <xf numFmtId="6" fontId="1" fillId="0" borderId="2" xfId="1" applyNumberFormat="1" applyFont="1" applyFill="1" applyBorder="1" applyAlignment="1" applyProtection="1">
      <protection locked="0"/>
    </xf>
    <xf numFmtId="0" fontId="1" fillId="0" borderId="20" xfId="0" applyFont="1" applyBorder="1" applyAlignment="1" applyProtection="1">
      <alignment horizontal="center"/>
      <protection locked="0"/>
    </xf>
    <xf numFmtId="0" fontId="1" fillId="0" borderId="14" xfId="0" applyFont="1" applyBorder="1" applyAlignment="1" applyProtection="1">
      <alignment horizontal="center"/>
      <protection locked="0"/>
    </xf>
    <xf numFmtId="0" fontId="2" fillId="0" borderId="0" xfId="0" applyFont="1" applyAlignment="1">
      <alignment horizontal="center"/>
    </xf>
    <xf numFmtId="0" fontId="11" fillId="0" borderId="0" xfId="0" applyFont="1" applyAlignment="1">
      <alignment horizontal="center"/>
    </xf>
    <xf numFmtId="0" fontId="5" fillId="0" borderId="0" xfId="0" applyFont="1" applyAlignment="1">
      <alignment horizontal="center" vertical="center"/>
    </xf>
    <xf numFmtId="0" fontId="2" fillId="0" borderId="0" xfId="0" applyFont="1" applyAlignment="1">
      <alignment horizontal="center" vertical="center"/>
    </xf>
    <xf numFmtId="0" fontId="18" fillId="0" borderId="0" xfId="0" applyFont="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5" fillId="0" borderId="8" xfId="0" applyFont="1" applyBorder="1" applyAlignment="1">
      <alignment horizontal="left" vertical="center" wrapText="1"/>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15" fillId="0" borderId="0" xfId="0" applyFont="1" applyAlignment="1">
      <alignment horizontal="left" vertical="center"/>
    </xf>
    <xf numFmtId="0" fontId="15" fillId="0" borderId="6" xfId="0" applyFont="1" applyBorder="1" applyAlignment="1">
      <alignment horizontal="left" vertical="center"/>
    </xf>
    <xf numFmtId="0" fontId="15" fillId="0" borderId="12" xfId="0" applyFont="1" applyBorder="1" applyAlignment="1">
      <alignment horizontal="left" vertical="center"/>
    </xf>
    <xf numFmtId="0" fontId="15" fillId="0" borderId="4" xfId="0" applyFont="1" applyBorder="1" applyAlignment="1">
      <alignment horizontal="left" vertical="center"/>
    </xf>
    <xf numFmtId="0" fontId="15" fillId="0" borderId="13" xfId="0" applyFont="1" applyBorder="1" applyAlignment="1">
      <alignment horizontal="left" vertical="center"/>
    </xf>
    <xf numFmtId="0" fontId="15" fillId="0" borderId="1" xfId="0" applyFont="1" applyBorder="1" applyAlignment="1">
      <alignment horizontal="left" vertical="center" wrapText="1"/>
    </xf>
    <xf numFmtId="0" fontId="15" fillId="0" borderId="0" xfId="0" applyFont="1" applyAlignment="1">
      <alignment horizontal="left" vertical="center" wrapText="1"/>
    </xf>
    <xf numFmtId="0" fontId="15" fillId="0" borderId="6" xfId="0" applyFont="1" applyBorder="1" applyAlignment="1">
      <alignment horizontal="left" vertical="center" wrapText="1"/>
    </xf>
    <xf numFmtId="0" fontId="15" fillId="0" borderId="9" xfId="0" applyFont="1" applyBorder="1" applyAlignment="1">
      <alignment horizontal="left" vertical="center" wrapText="1"/>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5" fillId="0" borderId="12" xfId="0" applyFont="1" applyBorder="1" applyAlignment="1">
      <alignment horizontal="left" vertical="center" wrapText="1"/>
    </xf>
    <xf numFmtId="0" fontId="15" fillId="0" borderId="4" xfId="0" applyFont="1" applyBorder="1" applyAlignment="1">
      <alignment horizontal="left" vertical="center" wrapText="1"/>
    </xf>
    <xf numFmtId="0" fontId="15" fillId="0" borderId="13" xfId="0" applyFont="1" applyBorder="1" applyAlignment="1">
      <alignment horizontal="left" vertical="center" wrapText="1"/>
    </xf>
    <xf numFmtId="0" fontId="18" fillId="0" borderId="4" xfId="0" applyFont="1" applyBorder="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xf>
    <xf numFmtId="8" fontId="0" fillId="2" borderId="3" xfId="0" applyNumberFormat="1" applyFill="1" applyBorder="1" applyAlignment="1">
      <alignment horizontal="center"/>
    </xf>
    <xf numFmtId="0" fontId="2" fillId="0" borderId="0" xfId="0" applyFont="1" applyAlignment="1">
      <alignment horizontal="left" vertical="center" wrapText="1"/>
    </xf>
  </cellXfs>
  <cellStyles count="2">
    <cellStyle name="Currency" xfId="1" builtinId="4"/>
    <cellStyle name="Normal" xfId="0" builtinId="0"/>
  </cellStyles>
  <dxfs count="13">
    <dxf>
      <font>
        <color theme="0" tint="-0.24994659260841701"/>
      </font>
    </dxf>
    <dxf>
      <font>
        <color theme="0"/>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font>
    </dxf>
    <dxf>
      <font>
        <color theme="0" tint="-0.24994659260841701"/>
      </font>
    </dxf>
    <dxf>
      <fill>
        <patternFill>
          <bgColor theme="0" tint="-0.14996795556505021"/>
        </patternFill>
      </fill>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299360</xdr:colOff>
      <xdr:row>3</xdr:row>
      <xdr:rowOff>189138</xdr:rowOff>
    </xdr:from>
    <xdr:to>
      <xdr:col>2</xdr:col>
      <xdr:colOff>539934</xdr:colOff>
      <xdr:row>7</xdr:row>
      <xdr:rowOff>257175</xdr:rowOff>
    </xdr:to>
    <xdr:pic>
      <xdr:nvPicPr>
        <xdr:cNvPr id="4" name="Picture 3" descr="http://fl.starcatholic.ab.ca/wp-content/uploads/2010/01/calendar-cartoon-3s600x600.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60" y="1631495"/>
          <a:ext cx="1959429" cy="15267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457200</xdr:colOff>
      <xdr:row>9</xdr:row>
      <xdr:rowOff>209550</xdr:rowOff>
    </xdr:from>
    <xdr:to>
      <xdr:col>2</xdr:col>
      <xdr:colOff>476250</xdr:colOff>
      <xdr:row>13</xdr:row>
      <xdr:rowOff>228600</xdr:rowOff>
    </xdr:to>
    <xdr:pic>
      <xdr:nvPicPr>
        <xdr:cNvPr id="2" name="Picture 1">
          <a:extLst>
            <a:ext uri="{FF2B5EF4-FFF2-40B4-BE49-F238E27FC236}">
              <a16:creationId xmlns:a16="http://schemas.microsoft.com/office/drawing/2014/main" id="{BBC534F2-B470-4110-08FF-2A0A32E45AB0}"/>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2"/>
        <a:stretch>
          <a:fillRect/>
        </a:stretch>
      </xdr:blipFill>
      <xdr:spPr>
        <a:xfrm>
          <a:off x="457200" y="3638550"/>
          <a:ext cx="1638300" cy="14668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5"/>
  <sheetViews>
    <sheetView tabSelected="1" topLeftCell="A3" workbookViewId="0">
      <selection activeCell="B15" sqref="B15"/>
    </sheetView>
  </sheetViews>
  <sheetFormatPr defaultRowHeight="12.75"/>
  <cols>
    <col min="1" max="10" width="12.140625" customWidth="1"/>
  </cols>
  <sheetData>
    <row r="1" spans="1:18" s="35" customFormat="1" ht="37.35" customHeight="1">
      <c r="B1" s="83"/>
      <c r="C1" s="83"/>
      <c r="D1" s="92" t="s">
        <v>0</v>
      </c>
      <c r="E1" s="92"/>
      <c r="F1" s="92"/>
      <c r="G1" s="92"/>
      <c r="H1" s="92"/>
      <c r="I1" s="92"/>
      <c r="J1" s="92"/>
    </row>
    <row r="2" spans="1:18" s="36" customFormat="1" ht="34.35" customHeight="1" thickBot="1">
      <c r="B2" s="37"/>
      <c r="C2" s="37"/>
      <c r="D2" s="114" t="s">
        <v>1</v>
      </c>
      <c r="E2" s="114"/>
      <c r="F2" s="114"/>
      <c r="G2" s="114"/>
      <c r="H2" s="114"/>
      <c r="I2" s="114"/>
      <c r="J2" s="114"/>
    </row>
    <row r="3" spans="1:18" ht="28.5" customHeight="1">
      <c r="A3" s="29"/>
      <c r="B3" s="29"/>
      <c r="C3" s="30" t="s">
        <v>2</v>
      </c>
      <c r="D3" s="93">
        <v>1</v>
      </c>
      <c r="E3" s="96" t="s">
        <v>3</v>
      </c>
      <c r="F3" s="108"/>
      <c r="G3" s="108"/>
      <c r="H3" s="108"/>
      <c r="I3" s="108"/>
      <c r="J3" s="109"/>
      <c r="N3" s="18"/>
    </row>
    <row r="4" spans="1:18" ht="28.5" customHeight="1">
      <c r="A4" s="29"/>
      <c r="B4" s="29"/>
      <c r="C4" s="29"/>
      <c r="D4" s="94"/>
      <c r="E4" s="110"/>
      <c r="F4" s="106"/>
      <c r="G4" s="106"/>
      <c r="H4" s="106"/>
      <c r="I4" s="106"/>
      <c r="J4" s="107"/>
      <c r="L4" s="33"/>
      <c r="N4" s="48"/>
      <c r="O4" s="49"/>
      <c r="P4" s="49"/>
      <c r="Q4" s="49"/>
      <c r="R4" s="49"/>
    </row>
    <row r="5" spans="1:18" ht="28.5" customHeight="1" thickBot="1">
      <c r="A5" s="29"/>
      <c r="B5" s="29"/>
      <c r="C5" s="29"/>
      <c r="D5" s="95"/>
      <c r="E5" s="111"/>
      <c r="F5" s="112"/>
      <c r="G5" s="112"/>
      <c r="H5" s="112"/>
      <c r="I5" s="112"/>
      <c r="J5" s="113"/>
      <c r="N5" s="49"/>
      <c r="O5" s="49"/>
      <c r="P5" s="49"/>
      <c r="Q5" s="49"/>
      <c r="R5" s="49"/>
    </row>
    <row r="6" spans="1:18" ht="28.5" customHeight="1">
      <c r="A6" s="29"/>
      <c r="B6" s="29"/>
      <c r="C6" s="29"/>
      <c r="D6" s="93">
        <v>2</v>
      </c>
      <c r="E6" s="96" t="s">
        <v>4</v>
      </c>
      <c r="F6" s="108"/>
      <c r="G6" s="108"/>
      <c r="H6" s="108"/>
      <c r="I6" s="108"/>
      <c r="J6" s="109"/>
      <c r="N6" s="49"/>
      <c r="O6" s="49"/>
      <c r="P6" s="49"/>
      <c r="Q6" s="49"/>
      <c r="R6" s="49"/>
    </row>
    <row r="7" spans="1:18" ht="28.5" customHeight="1">
      <c r="A7" s="29"/>
      <c r="B7" s="29"/>
      <c r="C7" s="29"/>
      <c r="D7" s="94"/>
      <c r="E7" s="110"/>
      <c r="F7" s="106"/>
      <c r="G7" s="106"/>
      <c r="H7" s="106"/>
      <c r="I7" s="106"/>
      <c r="J7" s="107"/>
      <c r="N7" s="49"/>
      <c r="O7" s="49"/>
      <c r="P7" s="49"/>
      <c r="Q7" s="49"/>
      <c r="R7" s="49"/>
    </row>
    <row r="8" spans="1:18" ht="28.5" customHeight="1" thickBot="1">
      <c r="A8" s="29"/>
      <c r="B8" s="29"/>
      <c r="C8" s="29"/>
      <c r="D8" s="95"/>
      <c r="E8" s="111"/>
      <c r="F8" s="112"/>
      <c r="G8" s="112"/>
      <c r="H8" s="112"/>
      <c r="I8" s="112"/>
      <c r="J8" s="113"/>
      <c r="N8" s="47"/>
      <c r="O8" s="47"/>
      <c r="P8" s="47"/>
      <c r="Q8" s="47"/>
      <c r="R8" s="47"/>
    </row>
    <row r="9" spans="1:18" ht="28.5" customHeight="1">
      <c r="B9" s="28" t="s">
        <v>2</v>
      </c>
      <c r="C9" s="28" t="s">
        <v>2</v>
      </c>
      <c r="D9" s="93">
        <v>3</v>
      </c>
      <c r="E9" s="96" t="s">
        <v>5</v>
      </c>
      <c r="F9" s="108"/>
      <c r="G9" s="108"/>
      <c r="H9" s="108"/>
      <c r="I9" s="108"/>
      <c r="J9" s="109"/>
    </row>
    <row r="10" spans="1:18" ht="28.5" customHeight="1">
      <c r="D10" s="94"/>
      <c r="E10" s="110"/>
      <c r="F10" s="106"/>
      <c r="G10" s="106"/>
      <c r="H10" s="106"/>
      <c r="I10" s="106"/>
      <c r="J10" s="107"/>
      <c r="N10" s="18"/>
    </row>
    <row r="11" spans="1:18" ht="28.5" customHeight="1" thickBot="1">
      <c r="D11" s="95"/>
      <c r="E11" s="111"/>
      <c r="F11" s="112"/>
      <c r="G11" s="112"/>
      <c r="H11" s="112"/>
      <c r="I11" s="112"/>
      <c r="J11" s="113"/>
      <c r="N11" s="46"/>
      <c r="O11" s="47"/>
      <c r="P11" s="47"/>
      <c r="Q11" s="47"/>
    </row>
    <row r="12" spans="1:18" ht="28.5" customHeight="1">
      <c r="C12" s="28" t="s">
        <v>2</v>
      </c>
      <c r="D12" s="93">
        <v>4</v>
      </c>
      <c r="E12" s="96" t="s">
        <v>6</v>
      </c>
      <c r="F12" s="108"/>
      <c r="G12" s="108"/>
      <c r="H12" s="108"/>
      <c r="I12" s="108"/>
      <c r="J12" s="109"/>
      <c r="N12" s="47"/>
      <c r="O12" s="47"/>
      <c r="P12" s="47"/>
      <c r="Q12" s="47"/>
    </row>
    <row r="13" spans="1:18" ht="28.5" customHeight="1">
      <c r="D13" s="94"/>
      <c r="E13" s="110"/>
      <c r="F13" s="106"/>
      <c r="G13" s="106"/>
      <c r="H13" s="106"/>
      <c r="I13" s="106"/>
      <c r="J13" s="107"/>
      <c r="N13" s="47"/>
      <c r="O13" s="47"/>
      <c r="P13" s="47"/>
      <c r="Q13" s="47"/>
    </row>
    <row r="14" spans="1:18" ht="28.5" customHeight="1" thickBot="1">
      <c r="D14" s="95"/>
      <c r="E14" s="111"/>
      <c r="F14" s="112"/>
      <c r="G14" s="112"/>
      <c r="H14" s="112"/>
      <c r="I14" s="112"/>
      <c r="J14" s="113"/>
      <c r="N14" s="47"/>
      <c r="O14" s="47"/>
      <c r="P14" s="47"/>
      <c r="Q14" s="47"/>
    </row>
    <row r="15" spans="1:18" ht="28.5" customHeight="1">
      <c r="C15" s="28" t="s">
        <v>2</v>
      </c>
      <c r="D15" s="93">
        <v>5</v>
      </c>
      <c r="E15" s="105" t="s">
        <v>7</v>
      </c>
      <c r="F15" s="106"/>
      <c r="G15" s="106"/>
      <c r="H15" s="106"/>
      <c r="I15" s="106"/>
      <c r="J15" s="107"/>
    </row>
    <row r="16" spans="1:18" ht="28.5" customHeight="1">
      <c r="C16" s="28"/>
      <c r="D16" s="94"/>
      <c r="E16" s="105"/>
      <c r="F16" s="106"/>
      <c r="G16" s="106"/>
      <c r="H16" s="106"/>
      <c r="I16" s="106"/>
      <c r="J16" s="107"/>
    </row>
    <row r="17" spans="1:10" ht="28.5" customHeight="1" thickBot="1">
      <c r="D17" s="94"/>
      <c r="E17" s="105"/>
      <c r="F17" s="106"/>
      <c r="G17" s="106"/>
      <c r="H17" s="106"/>
      <c r="I17" s="106"/>
      <c r="J17" s="107"/>
    </row>
    <row r="18" spans="1:10" ht="28.5" customHeight="1">
      <c r="D18" s="93">
        <v>6</v>
      </c>
      <c r="E18" s="96" t="s">
        <v>8</v>
      </c>
      <c r="F18" s="97"/>
      <c r="G18" s="97"/>
      <c r="H18" s="97"/>
      <c r="I18" s="97"/>
      <c r="J18" s="98"/>
    </row>
    <row r="19" spans="1:10" ht="28.5" customHeight="1">
      <c r="D19" s="94"/>
      <c r="E19" s="99"/>
      <c r="F19" s="100"/>
      <c r="G19" s="100"/>
      <c r="H19" s="100"/>
      <c r="I19" s="100"/>
      <c r="J19" s="101"/>
    </row>
    <row r="20" spans="1:10" ht="28.5" customHeight="1" thickBot="1">
      <c r="D20" s="95"/>
      <c r="E20" s="102"/>
      <c r="F20" s="103"/>
      <c r="G20" s="103"/>
      <c r="H20" s="103"/>
      <c r="I20" s="103"/>
      <c r="J20" s="104"/>
    </row>
    <row r="21" spans="1:10" ht="28.5" customHeight="1">
      <c r="D21" s="10"/>
      <c r="E21" s="10"/>
      <c r="F21" s="10"/>
      <c r="G21" s="10"/>
      <c r="H21" s="10"/>
      <c r="I21" s="10"/>
      <c r="J21" s="10"/>
    </row>
    <row r="22" spans="1:10" ht="28.5" customHeight="1">
      <c r="A22" s="45"/>
      <c r="B22" s="45"/>
      <c r="C22" s="45"/>
      <c r="D22" s="10"/>
      <c r="E22" s="10"/>
      <c r="F22" s="10"/>
      <c r="G22" s="10"/>
      <c r="H22" s="10"/>
      <c r="I22" s="10"/>
      <c r="J22" s="10"/>
    </row>
    <row r="23" spans="1:10" ht="28.5" customHeight="1">
      <c r="A23" s="45"/>
      <c r="B23" s="45"/>
      <c r="C23" s="45"/>
    </row>
    <row r="24" spans="1:10" ht="22.35" customHeight="1">
      <c r="A24" s="10"/>
      <c r="B24" s="10"/>
      <c r="C24" s="10"/>
    </row>
    <row r="25" spans="1:10" ht="22.35" customHeight="1">
      <c r="A25" s="10"/>
      <c r="B25" s="10"/>
      <c r="C25" s="10"/>
    </row>
  </sheetData>
  <mergeCells count="14">
    <mergeCell ref="D1:J1"/>
    <mergeCell ref="D18:D20"/>
    <mergeCell ref="E18:J20"/>
    <mergeCell ref="E15:J17"/>
    <mergeCell ref="E12:J14"/>
    <mergeCell ref="D15:D17"/>
    <mergeCell ref="D12:D14"/>
    <mergeCell ref="E9:J11"/>
    <mergeCell ref="D9:D11"/>
    <mergeCell ref="D2:J2"/>
    <mergeCell ref="D3:D5"/>
    <mergeCell ref="E3:J5"/>
    <mergeCell ref="E6:J8"/>
    <mergeCell ref="D6:D8"/>
  </mergeCells>
  <printOptions horizontalCentered="1"/>
  <pageMargins left="0.25" right="0.25" top="0.75" bottom="0.75" header="0.3" footer="0.3"/>
  <pageSetup scale="8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4"/>
  </sheetPr>
  <dimension ref="A1:L49"/>
  <sheetViews>
    <sheetView showGridLines="0" workbookViewId="0">
      <selection activeCell="A46" sqref="A46:L46"/>
    </sheetView>
  </sheetViews>
  <sheetFormatPr defaultColWidth="0" defaultRowHeight="0" customHeight="1" zeroHeight="1"/>
  <cols>
    <col min="1" max="1" width="10.85546875" customWidth="1"/>
    <col min="2" max="2" width="22.42578125" bestFit="1" customWidth="1"/>
    <col min="3" max="3" width="8.5703125" bestFit="1" customWidth="1"/>
    <col min="4" max="4" width="7.7109375" bestFit="1" customWidth="1"/>
    <col min="5" max="5" width="10" bestFit="1" customWidth="1"/>
    <col min="6" max="6" width="10" customWidth="1"/>
    <col min="7" max="7" width="9.140625" bestFit="1" customWidth="1"/>
    <col min="8" max="8" width="22.42578125" bestFit="1" customWidth="1"/>
    <col min="9" max="9" width="8.5703125" bestFit="1" customWidth="1"/>
    <col min="10" max="10" width="7.7109375" bestFit="1" customWidth="1"/>
    <col min="11" max="11" width="10" bestFit="1" customWidth="1"/>
    <col min="12" max="12" width="10" customWidth="1"/>
  </cols>
  <sheetData>
    <row r="1" spans="1:12" ht="21" customHeight="1">
      <c r="A1" s="90" t="s">
        <v>9</v>
      </c>
      <c r="B1" s="90"/>
      <c r="C1" s="90"/>
      <c r="D1" s="90"/>
      <c r="E1" s="90"/>
      <c r="F1" s="90"/>
      <c r="G1" s="90"/>
      <c r="H1" s="90"/>
      <c r="I1" s="90"/>
      <c r="J1" s="90"/>
      <c r="K1" s="90"/>
      <c r="L1" s="90"/>
    </row>
    <row r="2" spans="1:12" ht="12.75" customHeight="1">
      <c r="A2" s="88" t="s">
        <v>10</v>
      </c>
      <c r="B2" s="88"/>
      <c r="C2" s="88"/>
      <c r="D2" s="88"/>
      <c r="E2" s="88"/>
      <c r="F2" s="88"/>
      <c r="G2" s="88"/>
      <c r="H2" s="88"/>
      <c r="I2" s="88"/>
      <c r="J2" s="88"/>
      <c r="K2" s="88"/>
      <c r="L2" s="88"/>
    </row>
    <row r="3" spans="1:12" ht="12.75" customHeight="1">
      <c r="A3" s="81" t="s">
        <v>11</v>
      </c>
      <c r="B3" s="82"/>
      <c r="C3" s="72">
        <v>123</v>
      </c>
      <c r="D3" s="3"/>
      <c r="E3" s="3"/>
      <c r="F3" s="3"/>
      <c r="G3" s="3"/>
      <c r="H3" s="3"/>
      <c r="I3" s="3"/>
      <c r="J3" s="3"/>
      <c r="K3" s="3"/>
      <c r="L3" s="3"/>
    </row>
    <row r="4" spans="1:12" ht="12.75" customHeight="1">
      <c r="A4" s="71" t="s">
        <v>12</v>
      </c>
      <c r="B4" s="72"/>
      <c r="C4" s="84">
        <v>26</v>
      </c>
      <c r="E4" s="28"/>
      <c r="F4" s="28"/>
      <c r="G4" s="1"/>
      <c r="H4" s="1"/>
      <c r="J4" s="68"/>
    </row>
    <row r="5" spans="1:12" ht="12.75" customHeight="1">
      <c r="A5" s="71" t="s">
        <v>13</v>
      </c>
      <c r="B5" s="73"/>
      <c r="C5" s="72">
        <v>9</v>
      </c>
      <c r="I5" s="18"/>
    </row>
    <row r="6" spans="1:12" ht="12.75" customHeight="1">
      <c r="A6" s="47"/>
      <c r="B6" s="80"/>
      <c r="C6" s="47"/>
      <c r="D6" s="47"/>
      <c r="E6" s="47"/>
      <c r="F6" s="47"/>
      <c r="G6" s="25"/>
      <c r="H6" s="38"/>
      <c r="I6" s="26"/>
      <c r="J6" s="26"/>
      <c r="K6" s="26"/>
      <c r="L6" s="26"/>
    </row>
    <row r="7" spans="1:12" s="36" customFormat="1" ht="12.75" customHeight="1">
      <c r="A7" s="62" t="s">
        <v>14</v>
      </c>
      <c r="B7" s="62" t="s">
        <v>15</v>
      </c>
      <c r="C7" s="63" t="s">
        <v>16</v>
      </c>
      <c r="D7" s="63" t="s">
        <v>17</v>
      </c>
      <c r="E7" s="78" t="s">
        <v>18</v>
      </c>
      <c r="F7" s="50"/>
      <c r="G7" s="62" t="s">
        <v>14</v>
      </c>
      <c r="H7" s="62" t="s">
        <v>15</v>
      </c>
      <c r="I7" s="63" t="s">
        <v>16</v>
      </c>
      <c r="J7" s="63" t="s">
        <v>19</v>
      </c>
      <c r="K7" s="61" t="s">
        <v>18</v>
      </c>
    </row>
    <row r="8" spans="1:12" ht="12.75" customHeight="1">
      <c r="A8" s="53" t="s">
        <v>20</v>
      </c>
      <c r="B8" s="55"/>
      <c r="C8" s="66"/>
      <c r="D8" s="66"/>
      <c r="E8" s="79">
        <f>SUM(C8*D8)</f>
        <v>0</v>
      </c>
      <c r="F8" s="67"/>
      <c r="G8" s="53" t="s">
        <v>21</v>
      </c>
      <c r="H8" s="55"/>
      <c r="I8" s="66"/>
      <c r="J8" s="66"/>
      <c r="K8" s="79">
        <f>SUM(I8*J8)</f>
        <v>0</v>
      </c>
    </row>
    <row r="9" spans="1:12" ht="12.75" customHeight="1">
      <c r="A9" s="54">
        <v>5</v>
      </c>
      <c r="B9" s="55" t="s">
        <v>22</v>
      </c>
      <c r="C9" s="64"/>
      <c r="D9" s="65"/>
      <c r="E9" s="79">
        <f t="shared" ref="E9:E43" si="0">SUM(C9*D9)</f>
        <v>0</v>
      </c>
      <c r="F9" s="67"/>
      <c r="G9" s="54">
        <v>7</v>
      </c>
      <c r="H9" s="55" t="s">
        <v>23</v>
      </c>
      <c r="I9" s="64"/>
      <c r="J9" s="65"/>
      <c r="K9" s="79">
        <f t="shared" ref="K9:K43" si="1">SUM(I9*J9)</f>
        <v>0</v>
      </c>
    </row>
    <row r="10" spans="1:12" ht="12.75" customHeight="1">
      <c r="A10" s="51"/>
      <c r="B10" s="55"/>
      <c r="C10" s="56"/>
      <c r="D10" s="57"/>
      <c r="E10" s="79">
        <f t="shared" si="0"/>
        <v>0</v>
      </c>
      <c r="F10" s="67"/>
      <c r="G10" s="54">
        <v>8</v>
      </c>
      <c r="H10" s="55" t="s">
        <v>24</v>
      </c>
      <c r="I10" s="56"/>
      <c r="J10" s="57"/>
      <c r="K10" s="79">
        <f t="shared" si="1"/>
        <v>0</v>
      </c>
    </row>
    <row r="11" spans="1:12" ht="12.75" customHeight="1">
      <c r="A11" s="53" t="s">
        <v>25</v>
      </c>
      <c r="B11" s="55"/>
      <c r="C11" s="56"/>
      <c r="D11" s="57"/>
      <c r="E11" s="79">
        <f t="shared" si="0"/>
        <v>0</v>
      </c>
      <c r="F11" s="67"/>
      <c r="G11" s="54">
        <v>15</v>
      </c>
      <c r="H11" s="55" t="s">
        <v>26</v>
      </c>
      <c r="I11" s="56"/>
      <c r="J11" s="57"/>
      <c r="K11" s="79">
        <f t="shared" si="1"/>
        <v>0</v>
      </c>
    </row>
    <row r="12" spans="1:12" ht="12.75" customHeight="1">
      <c r="A12" s="54">
        <v>7</v>
      </c>
      <c r="B12" s="55" t="s">
        <v>26</v>
      </c>
      <c r="C12" s="56"/>
      <c r="D12" s="57"/>
      <c r="E12" s="79">
        <f t="shared" si="0"/>
        <v>0</v>
      </c>
      <c r="F12" s="67"/>
      <c r="G12" s="54">
        <v>20</v>
      </c>
      <c r="H12" s="55" t="s">
        <v>27</v>
      </c>
      <c r="I12" s="56"/>
      <c r="J12" s="57"/>
      <c r="K12" s="79">
        <f t="shared" si="1"/>
        <v>0</v>
      </c>
    </row>
    <row r="13" spans="1:12" ht="12.75" customHeight="1">
      <c r="A13" s="54">
        <v>10</v>
      </c>
      <c r="B13" s="55" t="s">
        <v>28</v>
      </c>
      <c r="C13" s="56"/>
      <c r="D13" s="57"/>
      <c r="E13" s="79">
        <f t="shared" si="0"/>
        <v>0</v>
      </c>
      <c r="F13" s="67"/>
      <c r="G13" s="54">
        <v>22</v>
      </c>
      <c r="H13" s="55" t="s">
        <v>24</v>
      </c>
      <c r="I13" s="56"/>
      <c r="J13" s="57"/>
      <c r="K13" s="79">
        <f t="shared" si="1"/>
        <v>0</v>
      </c>
    </row>
    <row r="14" spans="1:12" ht="12.75" customHeight="1">
      <c r="A14" s="54">
        <v>14</v>
      </c>
      <c r="B14" s="55" t="s">
        <v>24</v>
      </c>
      <c r="C14" s="56"/>
      <c r="D14" s="57"/>
      <c r="E14" s="79">
        <f t="shared" si="0"/>
        <v>0</v>
      </c>
      <c r="F14" s="67"/>
      <c r="G14" s="54"/>
      <c r="H14" s="55"/>
      <c r="I14" s="56"/>
      <c r="J14" s="57"/>
      <c r="K14" s="79">
        <f t="shared" si="1"/>
        <v>0</v>
      </c>
    </row>
    <row r="15" spans="1:12" ht="12.75" customHeight="1">
      <c r="A15" s="54">
        <v>21</v>
      </c>
      <c r="B15" s="55" t="s">
        <v>24</v>
      </c>
      <c r="C15" s="56"/>
      <c r="D15" s="57"/>
      <c r="E15" s="79">
        <f t="shared" si="0"/>
        <v>0</v>
      </c>
      <c r="F15" s="67"/>
      <c r="G15" s="53" t="s">
        <v>29</v>
      </c>
      <c r="H15" s="55"/>
      <c r="I15" s="56"/>
      <c r="J15" s="57"/>
      <c r="K15" s="79">
        <f t="shared" si="1"/>
        <v>0</v>
      </c>
    </row>
    <row r="16" spans="1:12" ht="12.75" customHeight="1">
      <c r="A16" s="54">
        <v>25</v>
      </c>
      <c r="B16" s="55" t="s">
        <v>30</v>
      </c>
      <c r="C16" s="56"/>
      <c r="D16" s="57"/>
      <c r="E16" s="79">
        <f t="shared" si="0"/>
        <v>0</v>
      </c>
      <c r="F16" s="67"/>
      <c r="G16" s="54">
        <v>1</v>
      </c>
      <c r="H16" s="55" t="s">
        <v>24</v>
      </c>
      <c r="I16" s="56"/>
      <c r="J16" s="57"/>
      <c r="K16" s="79">
        <f t="shared" si="1"/>
        <v>0</v>
      </c>
    </row>
    <row r="17" spans="1:11" ht="12.75" customHeight="1">
      <c r="A17" s="54">
        <v>28</v>
      </c>
      <c r="B17" s="55" t="s">
        <v>31</v>
      </c>
      <c r="C17" s="56"/>
      <c r="D17" s="57"/>
      <c r="E17" s="79">
        <f t="shared" si="0"/>
        <v>0</v>
      </c>
      <c r="F17" s="67"/>
      <c r="G17" s="54">
        <v>6</v>
      </c>
      <c r="H17" s="55" t="s">
        <v>32</v>
      </c>
      <c r="I17" s="56"/>
      <c r="J17" s="57"/>
      <c r="K17" s="79">
        <f t="shared" si="1"/>
        <v>0</v>
      </c>
    </row>
    <row r="18" spans="1:11" ht="12.75" customHeight="1">
      <c r="A18" s="53" t="s">
        <v>33</v>
      </c>
      <c r="B18" s="55"/>
      <c r="C18" s="56"/>
      <c r="D18" s="57"/>
      <c r="E18" s="79">
        <f t="shared" si="0"/>
        <v>0</v>
      </c>
      <c r="F18" s="67"/>
      <c r="G18" s="54">
        <v>8</v>
      </c>
      <c r="H18" s="55" t="s">
        <v>24</v>
      </c>
      <c r="I18" s="56"/>
      <c r="J18" s="57"/>
      <c r="K18" s="79">
        <f t="shared" si="1"/>
        <v>0</v>
      </c>
    </row>
    <row r="19" spans="1:11" ht="12.75" customHeight="1">
      <c r="A19" s="54">
        <v>5</v>
      </c>
      <c r="B19" s="55" t="s">
        <v>24</v>
      </c>
      <c r="C19" s="56"/>
      <c r="D19" s="57"/>
      <c r="E19" s="79">
        <f t="shared" si="0"/>
        <v>0</v>
      </c>
      <c r="F19" s="67"/>
      <c r="G19" s="54">
        <v>15</v>
      </c>
      <c r="H19" s="55" t="s">
        <v>24</v>
      </c>
      <c r="I19" s="56"/>
      <c r="J19" s="57"/>
      <c r="K19" s="79">
        <f t="shared" si="1"/>
        <v>0</v>
      </c>
    </row>
    <row r="20" spans="1:11" ht="12.75" customHeight="1">
      <c r="A20" s="54">
        <v>12</v>
      </c>
      <c r="B20" s="55" t="s">
        <v>26</v>
      </c>
      <c r="C20" s="56"/>
      <c r="D20" s="57"/>
      <c r="E20" s="79">
        <f t="shared" si="0"/>
        <v>0</v>
      </c>
      <c r="F20" s="67"/>
      <c r="G20" s="54">
        <v>22</v>
      </c>
      <c r="H20" s="55" t="s">
        <v>24</v>
      </c>
      <c r="I20" s="56"/>
      <c r="J20" s="57"/>
      <c r="K20" s="79">
        <f t="shared" si="1"/>
        <v>0</v>
      </c>
    </row>
    <row r="21" spans="1:11" ht="12.75" customHeight="1">
      <c r="A21" s="54">
        <v>18</v>
      </c>
      <c r="B21" s="55" t="s">
        <v>34</v>
      </c>
      <c r="C21" s="56"/>
      <c r="D21" s="58"/>
      <c r="E21" s="79">
        <f t="shared" si="0"/>
        <v>0</v>
      </c>
      <c r="F21" s="67"/>
      <c r="G21" s="54">
        <v>29</v>
      </c>
      <c r="H21" s="55" t="s">
        <v>31</v>
      </c>
      <c r="I21" s="56">
        <v>26</v>
      </c>
      <c r="J21" s="58">
        <v>8</v>
      </c>
      <c r="K21" s="79">
        <f t="shared" si="1"/>
        <v>208</v>
      </c>
    </row>
    <row r="22" spans="1:11" ht="12.75" customHeight="1">
      <c r="A22" s="54">
        <v>19</v>
      </c>
      <c r="B22" s="55" t="s">
        <v>35</v>
      </c>
      <c r="C22" s="56"/>
      <c r="D22" s="57"/>
      <c r="E22" s="79">
        <f t="shared" si="0"/>
        <v>0</v>
      </c>
      <c r="F22" s="67"/>
      <c r="G22" s="54"/>
      <c r="H22" s="55"/>
      <c r="I22" s="56"/>
      <c r="J22" s="57"/>
      <c r="K22" s="79">
        <f t="shared" si="1"/>
        <v>0</v>
      </c>
    </row>
    <row r="23" spans="1:11" ht="12.75" customHeight="1">
      <c r="A23" s="54">
        <v>25</v>
      </c>
      <c r="B23" s="55" t="s">
        <v>36</v>
      </c>
      <c r="C23" s="56"/>
      <c r="D23" s="85"/>
      <c r="E23" s="79">
        <f t="shared" si="0"/>
        <v>0</v>
      </c>
      <c r="F23" s="67"/>
      <c r="G23" s="53" t="s">
        <v>37</v>
      </c>
      <c r="H23" s="55"/>
      <c r="I23" s="56"/>
      <c r="J23" s="57"/>
      <c r="K23" s="79">
        <f t="shared" si="1"/>
        <v>0</v>
      </c>
    </row>
    <row r="24" spans="1:11" ht="12.75" customHeight="1">
      <c r="A24" s="54">
        <v>26</v>
      </c>
      <c r="B24" s="55" t="s">
        <v>31</v>
      </c>
      <c r="C24" s="56">
        <v>26</v>
      </c>
      <c r="D24" s="85">
        <v>5</v>
      </c>
      <c r="E24" s="79">
        <f t="shared" si="0"/>
        <v>130</v>
      </c>
      <c r="F24" s="67"/>
      <c r="G24" s="54">
        <v>5</v>
      </c>
      <c r="H24" s="55" t="s">
        <v>34</v>
      </c>
      <c r="I24" s="56"/>
      <c r="J24" s="57"/>
      <c r="K24" s="79">
        <f t="shared" si="1"/>
        <v>0</v>
      </c>
    </row>
    <row r="25" spans="1:11" ht="12.75" customHeight="1">
      <c r="A25" s="54"/>
      <c r="B25" s="55"/>
      <c r="C25" s="56"/>
      <c r="D25" s="57"/>
      <c r="E25" s="79">
        <f t="shared" si="0"/>
        <v>0</v>
      </c>
      <c r="F25" s="67"/>
      <c r="G25" s="54">
        <v>12</v>
      </c>
      <c r="H25" s="55" t="s">
        <v>24</v>
      </c>
      <c r="I25" s="56"/>
      <c r="J25" s="57"/>
      <c r="K25" s="79">
        <f t="shared" si="1"/>
        <v>0</v>
      </c>
    </row>
    <row r="26" spans="1:11" ht="12.75" customHeight="1">
      <c r="A26" s="53" t="s">
        <v>38</v>
      </c>
      <c r="B26" s="55"/>
      <c r="C26" s="56"/>
      <c r="D26" s="57"/>
      <c r="E26" s="79">
        <f>SUM(C26*D26)</f>
        <v>0</v>
      </c>
      <c r="F26" s="67"/>
      <c r="G26" s="54">
        <v>19</v>
      </c>
      <c r="H26" s="55" t="s">
        <v>24</v>
      </c>
      <c r="I26" s="56">
        <v>26</v>
      </c>
      <c r="J26" s="57">
        <v>15</v>
      </c>
      <c r="K26" s="79">
        <f t="shared" si="1"/>
        <v>390</v>
      </c>
    </row>
    <row r="27" spans="1:11" ht="12.75" customHeight="1">
      <c r="A27" s="52">
        <v>2</v>
      </c>
      <c r="B27" s="55" t="s">
        <v>24</v>
      </c>
      <c r="C27" s="56">
        <v>26</v>
      </c>
      <c r="D27" s="57">
        <v>5</v>
      </c>
      <c r="E27" s="79">
        <f>SUM(C27*D27)</f>
        <v>130</v>
      </c>
      <c r="F27" s="67"/>
      <c r="G27" s="52">
        <v>26</v>
      </c>
      <c r="H27" s="55" t="s">
        <v>31</v>
      </c>
      <c r="I27" s="56"/>
      <c r="J27" s="57"/>
      <c r="K27" s="79">
        <f t="shared" si="1"/>
        <v>0</v>
      </c>
    </row>
    <row r="28" spans="1:11" ht="12.75" customHeight="1">
      <c r="A28" s="54">
        <v>9</v>
      </c>
      <c r="B28" s="55" t="s">
        <v>24</v>
      </c>
      <c r="C28" s="56"/>
      <c r="D28" s="57"/>
      <c r="E28" s="79">
        <f t="shared" si="0"/>
        <v>0</v>
      </c>
      <c r="F28" s="67"/>
      <c r="G28" s="54"/>
      <c r="H28" s="55"/>
      <c r="I28" s="56"/>
      <c r="J28" s="57"/>
      <c r="K28" s="79">
        <f t="shared" si="1"/>
        <v>0</v>
      </c>
    </row>
    <row r="29" spans="1:11" ht="12.75" customHeight="1">
      <c r="A29" s="54">
        <v>16</v>
      </c>
      <c r="B29" s="55" t="s">
        <v>24</v>
      </c>
      <c r="C29" s="56"/>
      <c r="D29" s="57"/>
      <c r="E29" s="79">
        <f t="shared" si="0"/>
        <v>0</v>
      </c>
      <c r="F29" s="67"/>
      <c r="G29" s="53"/>
      <c r="H29" s="55"/>
      <c r="I29" s="56"/>
      <c r="J29" s="57"/>
      <c r="K29" s="79">
        <f t="shared" si="1"/>
        <v>0</v>
      </c>
    </row>
    <row r="30" spans="1:11" ht="12.75" customHeight="1">
      <c r="A30" s="54">
        <v>23</v>
      </c>
      <c r="B30" s="55" t="s">
        <v>31</v>
      </c>
      <c r="C30" s="56"/>
      <c r="D30" s="57"/>
      <c r="E30" s="79">
        <f t="shared" si="0"/>
        <v>0</v>
      </c>
      <c r="F30" s="67"/>
      <c r="G30" s="53" t="s">
        <v>39</v>
      </c>
      <c r="H30" s="55"/>
      <c r="I30" s="56"/>
      <c r="J30" s="57"/>
      <c r="K30" s="79">
        <f t="shared" si="1"/>
        <v>0</v>
      </c>
    </row>
    <row r="31" spans="1:11" ht="12.75" customHeight="1">
      <c r="A31" s="54">
        <v>30</v>
      </c>
      <c r="B31" s="55" t="s">
        <v>26</v>
      </c>
      <c r="C31" s="56"/>
      <c r="D31" s="57"/>
      <c r="E31" s="79">
        <f t="shared" si="0"/>
        <v>0</v>
      </c>
      <c r="F31" s="67"/>
      <c r="G31" s="54">
        <v>3</v>
      </c>
      <c r="H31" s="55" t="s">
        <v>24</v>
      </c>
      <c r="I31" s="56"/>
      <c r="J31" s="57"/>
      <c r="K31" s="79">
        <f t="shared" si="1"/>
        <v>0</v>
      </c>
    </row>
    <row r="32" spans="1:11" ht="12.75" customHeight="1">
      <c r="A32" s="53" t="s">
        <v>40</v>
      </c>
      <c r="B32" s="55"/>
      <c r="C32" s="56"/>
      <c r="D32" s="57"/>
      <c r="E32" s="79">
        <f t="shared" si="0"/>
        <v>0</v>
      </c>
      <c r="F32" s="67"/>
      <c r="G32" s="54">
        <v>10</v>
      </c>
      <c r="H32" s="55" t="s">
        <v>24</v>
      </c>
      <c r="I32" s="56"/>
      <c r="J32" s="57"/>
      <c r="K32" s="79">
        <f t="shared" si="1"/>
        <v>0</v>
      </c>
    </row>
    <row r="33" spans="1:12" ht="12.75" customHeight="1">
      <c r="A33" s="54">
        <v>7</v>
      </c>
      <c r="B33" s="55" t="s">
        <v>24</v>
      </c>
      <c r="C33" s="56"/>
      <c r="D33" s="57"/>
      <c r="E33" s="79">
        <f t="shared" si="0"/>
        <v>0</v>
      </c>
      <c r="F33" s="67"/>
      <c r="G33" s="54">
        <v>17</v>
      </c>
      <c r="H33" s="55" t="s">
        <v>31</v>
      </c>
      <c r="I33" s="56"/>
      <c r="J33" s="57"/>
      <c r="K33" s="79">
        <f t="shared" si="1"/>
        <v>0</v>
      </c>
    </row>
    <row r="34" spans="1:12" ht="12.75" customHeight="1">
      <c r="A34" s="54">
        <v>14</v>
      </c>
      <c r="B34" s="55" t="s">
        <v>24</v>
      </c>
      <c r="C34" s="56"/>
      <c r="D34" s="59"/>
      <c r="E34" s="79">
        <f t="shared" si="0"/>
        <v>0</v>
      </c>
      <c r="F34" s="67"/>
      <c r="G34" s="54">
        <v>26</v>
      </c>
      <c r="H34" s="55" t="s">
        <v>26</v>
      </c>
      <c r="I34" s="56"/>
      <c r="J34" s="59"/>
      <c r="K34" s="79">
        <f t="shared" si="1"/>
        <v>0</v>
      </c>
    </row>
    <row r="35" spans="1:12" ht="12.75" customHeight="1">
      <c r="A35" s="54">
        <v>21</v>
      </c>
      <c r="B35" s="55" t="s">
        <v>31</v>
      </c>
      <c r="C35" s="56"/>
      <c r="D35" s="59"/>
      <c r="E35" s="79">
        <f t="shared" si="0"/>
        <v>0</v>
      </c>
      <c r="F35" s="67"/>
      <c r="G35" s="54"/>
      <c r="H35" s="55"/>
      <c r="I35" s="56"/>
      <c r="J35" s="59"/>
      <c r="K35" s="79">
        <f t="shared" si="1"/>
        <v>0</v>
      </c>
    </row>
    <row r="36" spans="1:12" ht="12.75" customHeight="1">
      <c r="A36" s="54"/>
      <c r="B36" s="55"/>
      <c r="C36" s="56"/>
      <c r="D36" s="57"/>
      <c r="E36" s="79">
        <f t="shared" si="0"/>
        <v>0</v>
      </c>
      <c r="F36" s="67"/>
      <c r="G36" s="53" t="s">
        <v>41</v>
      </c>
      <c r="H36" s="55"/>
      <c r="I36" s="56"/>
      <c r="J36" s="57"/>
      <c r="K36" s="79">
        <f t="shared" si="1"/>
        <v>0</v>
      </c>
    </row>
    <row r="37" spans="1:12" ht="12.75" customHeight="1">
      <c r="A37" s="53" t="s">
        <v>42</v>
      </c>
      <c r="B37" s="55"/>
      <c r="C37" s="56"/>
      <c r="D37" s="59"/>
      <c r="E37" s="79">
        <f t="shared" si="0"/>
        <v>0</v>
      </c>
      <c r="F37" s="67"/>
      <c r="G37" s="54">
        <v>12</v>
      </c>
      <c r="H37" s="55" t="s">
        <v>43</v>
      </c>
      <c r="I37" s="56"/>
      <c r="J37" s="59"/>
      <c r="K37" s="79">
        <f t="shared" si="1"/>
        <v>0</v>
      </c>
    </row>
    <row r="38" spans="1:12" ht="12.75" customHeight="1">
      <c r="A38" s="54">
        <v>4</v>
      </c>
      <c r="B38" s="55" t="s">
        <v>24</v>
      </c>
      <c r="C38" s="56"/>
      <c r="D38" s="59"/>
      <c r="E38" s="79">
        <f t="shared" si="0"/>
        <v>0</v>
      </c>
      <c r="F38" s="67"/>
      <c r="G38" s="54"/>
      <c r="H38" s="55"/>
      <c r="I38" s="56"/>
      <c r="J38" s="59"/>
      <c r="K38" s="79">
        <f t="shared" si="1"/>
        <v>0</v>
      </c>
    </row>
    <row r="39" spans="1:12" ht="12.75" customHeight="1">
      <c r="A39" s="54">
        <v>10</v>
      </c>
      <c r="B39" s="55" t="s">
        <v>34</v>
      </c>
      <c r="C39" s="56"/>
      <c r="D39" s="57"/>
      <c r="E39" s="79">
        <f t="shared" si="0"/>
        <v>0</v>
      </c>
      <c r="F39" s="67"/>
      <c r="G39" s="53" t="s">
        <v>44</v>
      </c>
      <c r="H39" s="55"/>
      <c r="I39" s="56"/>
      <c r="J39" s="57"/>
      <c r="K39" s="79">
        <f t="shared" si="1"/>
        <v>0</v>
      </c>
    </row>
    <row r="40" spans="1:12" ht="12.75" customHeight="1">
      <c r="A40" s="54">
        <v>11</v>
      </c>
      <c r="B40" s="55" t="s">
        <v>24</v>
      </c>
      <c r="C40" s="56"/>
      <c r="D40" s="59"/>
      <c r="E40" s="79">
        <f t="shared" si="0"/>
        <v>0</v>
      </c>
      <c r="F40" s="67"/>
      <c r="G40" s="69" t="s">
        <v>45</v>
      </c>
      <c r="H40" s="55" t="s">
        <v>46</v>
      </c>
      <c r="I40" s="56"/>
      <c r="J40" s="59"/>
      <c r="K40" s="79">
        <f t="shared" si="1"/>
        <v>0</v>
      </c>
    </row>
    <row r="41" spans="1:12" ht="12.75" customHeight="1">
      <c r="A41" s="54">
        <v>18</v>
      </c>
      <c r="B41" s="55" t="s">
        <v>26</v>
      </c>
      <c r="C41" s="56"/>
      <c r="D41" s="59"/>
      <c r="E41" s="79">
        <f t="shared" si="0"/>
        <v>0</v>
      </c>
      <c r="F41" s="67"/>
      <c r="G41" s="54" t="s">
        <v>47</v>
      </c>
      <c r="H41" s="55" t="s">
        <v>48</v>
      </c>
      <c r="I41" s="56"/>
      <c r="J41" s="59"/>
      <c r="K41" s="79">
        <f t="shared" si="1"/>
        <v>0</v>
      </c>
    </row>
    <row r="42" spans="1:12" ht="12.75" customHeight="1">
      <c r="A42" s="54">
        <v>25</v>
      </c>
      <c r="B42" s="55" t="s">
        <v>24</v>
      </c>
      <c r="C42" s="56"/>
      <c r="D42" s="57"/>
      <c r="E42" s="79">
        <f t="shared" si="0"/>
        <v>0</v>
      </c>
      <c r="F42" s="67"/>
      <c r="G42" s="54"/>
      <c r="H42" s="55"/>
      <c r="I42" s="56"/>
      <c r="J42" s="57"/>
      <c r="K42" s="79">
        <f t="shared" si="1"/>
        <v>0</v>
      </c>
    </row>
    <row r="43" spans="1:12" ht="12.75" customHeight="1">
      <c r="A43" s="54"/>
      <c r="B43" s="55"/>
      <c r="C43" s="56"/>
      <c r="D43" s="59"/>
      <c r="E43" s="79">
        <f t="shared" si="0"/>
        <v>0</v>
      </c>
      <c r="F43" s="67"/>
      <c r="G43" s="54"/>
      <c r="H43" s="55"/>
      <c r="I43" s="56"/>
      <c r="J43" s="59"/>
      <c r="K43" s="79">
        <f t="shared" si="1"/>
        <v>0</v>
      </c>
    </row>
    <row r="44" spans="1:12" ht="12.75" customHeight="1">
      <c r="A44" s="60"/>
      <c r="B44" s="60"/>
      <c r="C44" s="86" t="s">
        <v>49</v>
      </c>
      <c r="D44" s="87"/>
      <c r="E44" s="79">
        <f>SUM(E9:E43)</f>
        <v>260</v>
      </c>
      <c r="F44" s="67"/>
      <c r="G44" s="60"/>
      <c r="H44" s="60"/>
      <c r="I44" s="86"/>
      <c r="J44" s="87"/>
      <c r="K44" s="79">
        <f>SUM(K8:K43)+E44</f>
        <v>858</v>
      </c>
      <c r="L44" s="70"/>
    </row>
    <row r="45" spans="1:12" ht="18">
      <c r="A45" s="2"/>
      <c r="B45" s="2"/>
      <c r="C45" s="2"/>
      <c r="D45" s="2"/>
      <c r="E45" s="2"/>
      <c r="F45" s="2"/>
      <c r="G45" s="2"/>
      <c r="H45" s="2"/>
      <c r="I45" s="7"/>
      <c r="K45" s="4"/>
      <c r="L45" s="27"/>
    </row>
    <row r="46" spans="1:12" ht="12.75">
      <c r="A46" s="91"/>
      <c r="B46" s="91"/>
      <c r="C46" s="91"/>
      <c r="D46" s="91"/>
      <c r="E46" s="91"/>
      <c r="F46" s="91"/>
      <c r="G46" s="91"/>
      <c r="H46" s="91"/>
      <c r="I46" s="91"/>
      <c r="J46" s="91"/>
      <c r="K46" s="91"/>
      <c r="L46" s="91"/>
    </row>
    <row r="47" spans="1:12" ht="12.75">
      <c r="A47" s="3"/>
      <c r="B47" s="1"/>
      <c r="C47" s="1"/>
      <c r="D47" s="1"/>
      <c r="E47" s="1"/>
      <c r="F47" s="1"/>
      <c r="G47" s="1"/>
      <c r="H47" s="1"/>
      <c r="I47" s="1"/>
      <c r="J47" s="1"/>
      <c r="K47" s="1"/>
      <c r="L47" s="1"/>
    </row>
    <row r="48" spans="1:12" s="24" customFormat="1" ht="15">
      <c r="A48" s="89" t="s">
        <v>50</v>
      </c>
      <c r="B48" s="89"/>
      <c r="C48" s="89"/>
      <c r="D48" s="89"/>
      <c r="E48" s="89"/>
      <c r="F48" s="89"/>
      <c r="G48" s="89"/>
      <c r="H48" s="89"/>
      <c r="I48" s="89"/>
      <c r="J48" s="89"/>
      <c r="K48" s="89"/>
      <c r="L48" s="89"/>
    </row>
    <row r="49" spans="7:7" ht="0" hidden="1" customHeight="1">
      <c r="G49" s="43"/>
    </row>
  </sheetData>
  <mergeCells count="6">
    <mergeCell ref="C44:D44"/>
    <mergeCell ref="I44:J44"/>
    <mergeCell ref="A2:L2"/>
    <mergeCell ref="A48:L48"/>
    <mergeCell ref="A1:L1"/>
    <mergeCell ref="A46:L46"/>
  </mergeCells>
  <phoneticPr fontId="0" type="noConversion"/>
  <printOptions horizontalCentered="1"/>
  <pageMargins left="0.25" right="0.25" top="0.25" bottom="0.25" header="0" footer="0"/>
  <pageSetup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0"/>
  </sheetPr>
  <dimension ref="A1:E74"/>
  <sheetViews>
    <sheetView showGridLines="0" topLeftCell="A29" zoomScale="90" zoomScaleNormal="90" workbookViewId="0">
      <selection activeCell="D54" sqref="D54"/>
    </sheetView>
  </sheetViews>
  <sheetFormatPr defaultColWidth="0" defaultRowHeight="12.75" zeroHeight="1"/>
  <cols>
    <col min="1" max="3" width="13.140625" customWidth="1"/>
    <col min="4" max="4" width="32.140625" customWidth="1"/>
    <col min="5" max="5" width="17.85546875" customWidth="1"/>
  </cols>
  <sheetData>
    <row r="1" spans="1:5" ht="20.65" customHeight="1">
      <c r="A1" s="115" t="s">
        <v>51</v>
      </c>
      <c r="B1" s="116"/>
      <c r="C1" s="116"/>
      <c r="D1" s="116"/>
      <c r="E1" s="116"/>
    </row>
    <row r="2" spans="1:5" ht="18">
      <c r="A2" s="7" t="s">
        <v>52</v>
      </c>
      <c r="E2" s="40">
        <f>'Pack Activities'!K44</f>
        <v>858</v>
      </c>
    </row>
    <row r="3" spans="1:5" ht="6.4" customHeight="1" thickBot="1">
      <c r="A3" s="13"/>
      <c r="B3" s="13"/>
      <c r="C3" s="13"/>
      <c r="D3" s="13"/>
      <c r="E3" s="14"/>
    </row>
    <row r="4" spans="1:5" ht="18">
      <c r="A4" s="16" t="s">
        <v>53</v>
      </c>
      <c r="B4" s="12"/>
      <c r="C4" s="12"/>
      <c r="D4" s="12"/>
      <c r="E4" s="12"/>
    </row>
    <row r="5" spans="1:5">
      <c r="A5" s="1" t="s">
        <v>54</v>
      </c>
      <c r="E5" s="4"/>
    </row>
    <row r="6" spans="1:5">
      <c r="A6" t="s">
        <v>55</v>
      </c>
      <c r="E6" s="34">
        <f>(150*'Pack Activities'!C4)</f>
        <v>3900</v>
      </c>
    </row>
    <row r="7" spans="1:5">
      <c r="A7" t="s">
        <v>56</v>
      </c>
      <c r="E7" s="74">
        <v>0</v>
      </c>
    </row>
    <row r="8" spans="1:5">
      <c r="A8" t="s">
        <v>57</v>
      </c>
      <c r="E8" s="74">
        <v>0</v>
      </c>
    </row>
    <row r="9" spans="1:5">
      <c r="A9" t="s">
        <v>58</v>
      </c>
      <c r="E9" s="74">
        <v>0</v>
      </c>
    </row>
    <row r="10" spans="1:5">
      <c r="A10" t="s">
        <v>59</v>
      </c>
      <c r="E10" s="74">
        <v>1000</v>
      </c>
    </row>
    <row r="11" spans="1:5">
      <c r="A11" t="s">
        <v>60</v>
      </c>
      <c r="E11" s="74">
        <v>0</v>
      </c>
    </row>
    <row r="12" spans="1:5">
      <c r="A12" s="28" t="s">
        <v>61</v>
      </c>
      <c r="E12" s="74">
        <v>0</v>
      </c>
    </row>
    <row r="13" spans="1:5" ht="6.6" customHeight="1">
      <c r="E13" s="5"/>
    </row>
    <row r="14" spans="1:5">
      <c r="A14" s="1" t="s">
        <v>62</v>
      </c>
      <c r="E14" s="5"/>
    </row>
    <row r="15" spans="1:5">
      <c r="A15" t="s">
        <v>63</v>
      </c>
      <c r="E15" s="74">
        <v>0</v>
      </c>
    </row>
    <row r="16" spans="1:5">
      <c r="A16" t="s">
        <v>64</v>
      </c>
      <c r="E16" s="34">
        <f>(89*'Pack Activities'!C5)</f>
        <v>801</v>
      </c>
    </row>
    <row r="17" spans="1:5">
      <c r="A17" t="s">
        <v>65</v>
      </c>
      <c r="E17" s="74">
        <v>0</v>
      </c>
    </row>
    <row r="18" spans="1:5" ht="6.6" customHeight="1">
      <c r="E18" s="42"/>
    </row>
    <row r="19" spans="1:5">
      <c r="A19" s="1" t="s">
        <v>66</v>
      </c>
      <c r="E19" s="5"/>
    </row>
    <row r="20" spans="1:5">
      <c r="A20" t="s">
        <v>67</v>
      </c>
      <c r="E20" s="74">
        <v>0</v>
      </c>
    </row>
    <row r="21" spans="1:5">
      <c r="A21" t="s">
        <v>68</v>
      </c>
      <c r="E21" s="74">
        <v>0</v>
      </c>
    </row>
    <row r="22" spans="1:5" ht="6.6" customHeight="1">
      <c r="E22" s="41"/>
    </row>
    <row r="23" spans="1:5">
      <c r="A23" s="1" t="s">
        <v>69</v>
      </c>
      <c r="E23" s="5"/>
    </row>
    <row r="24" spans="1:5">
      <c r="A24" t="s">
        <v>70</v>
      </c>
      <c r="E24" s="74">
        <v>0</v>
      </c>
    </row>
    <row r="25" spans="1:5">
      <c r="A25" t="s">
        <v>71</v>
      </c>
      <c r="E25" s="74">
        <v>0</v>
      </c>
    </row>
    <row r="26" spans="1:5">
      <c r="A26" t="s">
        <v>72</v>
      </c>
      <c r="E26" s="74">
        <v>0</v>
      </c>
    </row>
    <row r="27" spans="1:5">
      <c r="A27" t="s">
        <v>73</v>
      </c>
      <c r="E27" s="32">
        <v>100</v>
      </c>
    </row>
    <row r="28" spans="1:5" ht="15.75">
      <c r="A28" s="6" t="s">
        <v>74</v>
      </c>
      <c r="E28" s="34">
        <f>SUM(E6:E27)</f>
        <v>5801</v>
      </c>
    </row>
    <row r="29" spans="1:5" ht="20.25">
      <c r="A29" s="8" t="s">
        <v>75</v>
      </c>
      <c r="E29" s="34">
        <f>+E28+E2</f>
        <v>6659</v>
      </c>
    </row>
    <row r="30" spans="1:5">
      <c r="A30" s="23" t="s">
        <v>76</v>
      </c>
      <c r="E30" s="39"/>
    </row>
    <row r="31" spans="1:5">
      <c r="A31" s="11"/>
      <c r="B31" s="11"/>
      <c r="C31" s="11"/>
      <c r="D31" s="11"/>
      <c r="E31" s="22"/>
    </row>
    <row r="32" spans="1:5" ht="18">
      <c r="A32" s="16" t="s">
        <v>77</v>
      </c>
      <c r="B32" s="12"/>
      <c r="C32" s="12"/>
      <c r="D32" s="12"/>
      <c r="E32" s="12"/>
    </row>
    <row r="33" spans="1:5">
      <c r="A33" s="28" t="s">
        <v>78</v>
      </c>
      <c r="E33" s="74">
        <v>0</v>
      </c>
    </row>
    <row r="34" spans="1:5">
      <c r="A34" t="s">
        <v>79</v>
      </c>
      <c r="E34" s="74">
        <v>0</v>
      </c>
    </row>
    <row r="35" spans="1:5">
      <c r="A35" s="28" t="s">
        <v>80</v>
      </c>
      <c r="E35" s="74">
        <v>0</v>
      </c>
    </row>
    <row r="36" spans="1:5" ht="18">
      <c r="A36" s="7" t="s">
        <v>81</v>
      </c>
      <c r="E36" s="34">
        <f>SUM(E33:E35)</f>
        <v>0</v>
      </c>
    </row>
    <row r="37" spans="1:5">
      <c r="A37" s="11"/>
      <c r="B37" s="11"/>
      <c r="C37" s="11"/>
      <c r="D37" s="11"/>
      <c r="E37" s="21"/>
    </row>
    <row r="38" spans="1:5" ht="18">
      <c r="A38" s="16" t="s">
        <v>82</v>
      </c>
      <c r="B38" s="12"/>
      <c r="C38" s="12"/>
      <c r="D38" s="12"/>
      <c r="E38" s="12"/>
    </row>
    <row r="39" spans="1:5" s="35" customFormat="1" ht="30" customHeight="1">
      <c r="A39" s="118" t="s">
        <v>83</v>
      </c>
      <c r="B39" s="118"/>
      <c r="C39" s="118"/>
      <c r="D39" s="118"/>
      <c r="E39" s="118"/>
    </row>
    <row r="40" spans="1:5" ht="18">
      <c r="A40" s="9" t="s">
        <v>75</v>
      </c>
      <c r="E40" s="34">
        <f>E29</f>
        <v>6659</v>
      </c>
    </row>
    <row r="41" spans="1:5" ht="18">
      <c r="A41" s="10" t="s">
        <v>84</v>
      </c>
      <c r="E41" s="34">
        <f>E36</f>
        <v>0</v>
      </c>
    </row>
    <row r="42" spans="1:5" ht="18">
      <c r="A42" s="10" t="s">
        <v>85</v>
      </c>
      <c r="E42" s="34">
        <f>(E40-E41)</f>
        <v>6659</v>
      </c>
    </row>
    <row r="43" spans="1:5" ht="6.6" customHeight="1" thickBot="1">
      <c r="A43" s="13"/>
      <c r="B43" s="13"/>
      <c r="C43" s="13"/>
      <c r="D43" s="13"/>
      <c r="E43" s="13"/>
    </row>
    <row r="44" spans="1:5" ht="6.6" customHeight="1"/>
    <row r="45" spans="1:5" ht="18">
      <c r="A45" s="17" t="s">
        <v>86</v>
      </c>
    </row>
    <row r="46" spans="1:5">
      <c r="A46" s="1" t="s">
        <v>87</v>
      </c>
    </row>
    <row r="47" spans="1:5">
      <c r="A47" s="1"/>
    </row>
    <row r="48" spans="1:5">
      <c r="A48" s="117">
        <f>E42</f>
        <v>6659</v>
      </c>
      <c r="B48" s="117"/>
      <c r="C48" t="s">
        <v>88</v>
      </c>
      <c r="D48" s="75">
        <v>0.25</v>
      </c>
      <c r="E48" s="44">
        <f>A48/D48</f>
        <v>26636</v>
      </c>
    </row>
    <row r="49" spans="1:5">
      <c r="A49" s="15" t="s">
        <v>89</v>
      </c>
      <c r="B49" s="12"/>
      <c r="D49" s="20" t="s">
        <v>90</v>
      </c>
      <c r="E49" s="3" t="s">
        <v>91</v>
      </c>
    </row>
    <row r="50" spans="1:5">
      <c r="A50" s="15" t="s">
        <v>92</v>
      </c>
      <c r="B50" s="12"/>
      <c r="E50" s="3" t="s">
        <v>93</v>
      </c>
    </row>
    <row r="51" spans="1:5">
      <c r="A51" s="117">
        <f>E48</f>
        <v>26636</v>
      </c>
      <c r="B51" s="117"/>
      <c r="C51" t="s">
        <v>88</v>
      </c>
      <c r="D51" s="76">
        <f>'Pack Activities'!C4</f>
        <v>26</v>
      </c>
      <c r="E51" s="44">
        <f>A51/D51</f>
        <v>1024.4615384615386</v>
      </c>
    </row>
    <row r="52" spans="1:5">
      <c r="A52" s="15" t="s">
        <v>94</v>
      </c>
      <c r="B52" s="12"/>
      <c r="D52" s="20" t="s">
        <v>95</v>
      </c>
      <c r="E52" s="20" t="s">
        <v>96</v>
      </c>
    </row>
    <row r="53" spans="1:5">
      <c r="A53" s="117">
        <f>E51</f>
        <v>1024.4615384615386</v>
      </c>
      <c r="B53" s="117"/>
      <c r="C53" t="s">
        <v>88</v>
      </c>
      <c r="D53" s="77">
        <v>20</v>
      </c>
      <c r="E53" s="31">
        <f>A53/D53</f>
        <v>51.223076923076931</v>
      </c>
    </row>
    <row r="54" spans="1:5">
      <c r="A54" s="15" t="s">
        <v>97</v>
      </c>
      <c r="B54" s="12"/>
      <c r="D54" s="20" t="s">
        <v>98</v>
      </c>
      <c r="E54" s="20" t="s">
        <v>99</v>
      </c>
    </row>
    <row r="55" spans="1:5">
      <c r="A55" s="19"/>
      <c r="B55" s="19"/>
      <c r="D55" s="20" t="s">
        <v>100</v>
      </c>
      <c r="E55" s="20" t="s">
        <v>101</v>
      </c>
    </row>
    <row r="56" spans="1:5"/>
    <row r="64" spans="1:5"/>
    <row r="65" customFormat="1"/>
    <row r="66" customFormat="1"/>
    <row r="67" customFormat="1"/>
    <row r="68" customFormat="1"/>
    <row r="69" customFormat="1" hidden="1"/>
    <row r="70" customFormat="1" hidden="1"/>
    <row r="71" customFormat="1" hidden="1"/>
    <row r="72" customFormat="1" hidden="1"/>
    <row r="73" customFormat="1" hidden="1"/>
    <row r="74" customFormat="1" hidden="1"/>
  </sheetData>
  <mergeCells count="5">
    <mergeCell ref="A1:E1"/>
    <mergeCell ref="A48:B48"/>
    <mergeCell ref="A51:B51"/>
    <mergeCell ref="A53:B53"/>
    <mergeCell ref="A39:E39"/>
  </mergeCells>
  <phoneticPr fontId="0" type="noConversion"/>
  <conditionalFormatting sqref="A48">
    <cfRule type="containsErrors" dxfId="12" priority="25">
      <formula>ISERROR(A48)</formula>
    </cfRule>
  </conditionalFormatting>
  <conditionalFormatting sqref="A51">
    <cfRule type="containsErrors" dxfId="11" priority="24">
      <formula>ISERROR(A51)</formula>
    </cfRule>
  </conditionalFormatting>
  <conditionalFormatting sqref="E6">
    <cfRule type="containsErrors" dxfId="10" priority="20">
      <formula>ISERROR(E6)</formula>
    </cfRule>
  </conditionalFormatting>
  <conditionalFormatting sqref="E6:E12">
    <cfRule type="containsErrors" dxfId="9" priority="1">
      <formula>ISERROR(E6)</formula>
    </cfRule>
  </conditionalFormatting>
  <conditionalFormatting sqref="E15:E16 E28:E29 E36">
    <cfRule type="containsErrors" dxfId="8" priority="26">
      <formula>ISERROR(E15)</formula>
    </cfRule>
  </conditionalFormatting>
  <conditionalFormatting sqref="E15:E17">
    <cfRule type="containsErrors" dxfId="7" priority="18">
      <formula>ISERROR(E15)</formula>
    </cfRule>
  </conditionalFormatting>
  <conditionalFormatting sqref="E20:E21">
    <cfRule type="containsErrors" dxfId="6" priority="8">
      <formula>ISERROR(E20)</formula>
    </cfRule>
  </conditionalFormatting>
  <conditionalFormatting sqref="E24:E26">
    <cfRule type="containsErrors" dxfId="5" priority="5">
      <formula>ISERROR(E24)</formula>
    </cfRule>
  </conditionalFormatting>
  <conditionalFormatting sqref="E28:E29">
    <cfRule type="containsErrors" dxfId="4" priority="13">
      <formula>ISERROR(E28)</formula>
    </cfRule>
  </conditionalFormatting>
  <conditionalFormatting sqref="E33:E36">
    <cfRule type="containsErrors" dxfId="3" priority="2">
      <formula>ISERROR(E33)</formula>
    </cfRule>
  </conditionalFormatting>
  <conditionalFormatting sqref="E40:E42 A48 E48 A51">
    <cfRule type="containsErrors" dxfId="2" priority="11">
      <formula>ISERROR(A40)</formula>
    </cfRule>
  </conditionalFormatting>
  <conditionalFormatting sqref="E40:E42">
    <cfRule type="containsErrors" dxfId="1" priority="15">
      <formula>ISERROR(E40)</formula>
    </cfRule>
  </conditionalFormatting>
  <conditionalFormatting sqref="E51 A53 E53">
    <cfRule type="containsErrors" dxfId="0" priority="10">
      <formula>ISERROR(A51)</formula>
    </cfRule>
  </conditionalFormatting>
  <printOptions horizontalCentered="1"/>
  <pageMargins left="0.25" right="0.25" top="0.25" bottom="0.25" header="0.3" footer="0.3"/>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f33ddd1-faf4-4edf-bd8a-14828bfe2451" xsi:nil="true"/>
    <SharedWithUsers xmlns="2f33ddd1-faf4-4edf-bd8a-14828bfe2451">
      <UserInfo>
        <DisplayName>Brett Aljets</DisplayName>
        <AccountId>139</AccountId>
        <AccountType/>
      </UserInfo>
    </SharedWithUsers>
    <lcf76f155ced4ddcb4097134ff3c332f xmlns="c0383f73-dee1-42ef-b9a1-8e785d70239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FC0A8A37D7EB9468CE9F4E9957ECE67" ma:contentTypeVersion="18" ma:contentTypeDescription="Create a new document." ma:contentTypeScope="" ma:versionID="1baa09a56d9b402919081ae2a84a7855">
  <xsd:schema xmlns:xsd="http://www.w3.org/2001/XMLSchema" xmlns:xs="http://www.w3.org/2001/XMLSchema" xmlns:p="http://schemas.microsoft.com/office/2006/metadata/properties" xmlns:ns2="c0383f73-dee1-42ef-b9a1-8e785d702393" xmlns:ns3="2f33ddd1-faf4-4edf-bd8a-14828bfe2451" targetNamespace="http://schemas.microsoft.com/office/2006/metadata/properties" ma:root="true" ma:fieldsID="3719c6487b22aa6dcd17e27fcf4289db" ns2:_="" ns3:_="">
    <xsd:import namespace="c0383f73-dee1-42ef-b9a1-8e785d702393"/>
    <xsd:import namespace="2f33ddd1-faf4-4edf-bd8a-14828bfe245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383f73-dee1-42ef-b9a1-8e785d7023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79308d4-bde5-4dca-adcb-0162404f863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33ddd1-faf4-4edf-bd8a-14828bfe245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449a035f-d14d-429e-b872-ef5b253efcc5}" ma:internalName="TaxCatchAll" ma:showField="CatchAllData" ma:web="2f33ddd1-faf4-4edf-bd8a-14828bfe24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3C9F7F-3EB4-4737-B2FE-C6E2CB27B80A}"/>
</file>

<file path=customXml/itemProps2.xml><?xml version="1.0" encoding="utf-8"?>
<ds:datastoreItem xmlns:ds="http://schemas.openxmlformats.org/officeDocument/2006/customXml" ds:itemID="{4AEAFE5C-D45D-4113-9D11-67A76B600AA4}"/>
</file>

<file path=customXml/itemProps3.xml><?xml version="1.0" encoding="utf-8"?>
<ds:datastoreItem xmlns:ds="http://schemas.openxmlformats.org/officeDocument/2006/customXml" ds:itemID="{65D9A9DB-8299-460D-9CF7-9A8741667F3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A. Wilkinson</dc:creator>
  <cp:keywords/>
  <dc:description/>
  <cp:lastModifiedBy>Mike Doss</cp:lastModifiedBy>
  <cp:revision/>
  <dcterms:created xsi:type="dcterms:W3CDTF">2001-02-23T14:59:43Z</dcterms:created>
  <dcterms:modified xsi:type="dcterms:W3CDTF">2026-04-06T18:33:56Z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0x0101007FC0A8A37D7EB9468CE9F4E9957ECE67</vt:lpwstr>
  </property>
  <property fmtid="{D5CDD505-2E9C-101B-9397-08002B2CF9AE}" pid="3" name="MediaServiceImageTags">
    <vt:lpwstr/>
  </property>
</Properties>
</file>